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C:\Users\HalesS\Documents\Docs and IP For Participants\"/>
    </mc:Choice>
  </mc:AlternateContent>
  <xr:revisionPtr revIDLastSave="0" documentId="8_{8D0388FE-09B0-4992-B833-77BCC0D48856}" xr6:coauthVersionLast="47" xr6:coauthVersionMax="47" xr10:uidLastSave="{00000000-0000-0000-0000-000000000000}"/>
  <bookViews>
    <workbookView xWindow="-120" yWindow="-120" windowWidth="29040" windowHeight="17640" activeTab="1" xr2:uid="{0FAB7AB3-CECF-4495-A2D1-46323889BD50}"/>
  </bookViews>
  <sheets>
    <sheet name="Cover sheet" sheetId="3" r:id="rId1"/>
    <sheet name="Overview" sheetId="7" r:id="rId2"/>
    <sheet name="Disclosure template" sheetId="1" r:id="rId3"/>
    <sheet name="For disclosure to Authority" sheetId="6" r:id="rId4"/>
  </sheets>
  <definedNames>
    <definedName name="dd_accuracy">#REF!</definedName>
    <definedName name="dd_AssetCategory">#REF!</definedName>
    <definedName name="dd_Basis">#REF!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2">'Disclosure template'!$A$1:$K$58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1" l="1"/>
  <c r="A27" i="1" l="1"/>
  <c r="A28" i="1"/>
  <c r="A29" i="1"/>
  <c r="A30" i="1"/>
  <c r="A31" i="1"/>
  <c r="A32" i="1"/>
  <c r="A33" i="1"/>
  <c r="A34" i="1"/>
  <c r="E65" i="6" s="1"/>
  <c r="A35" i="1"/>
  <c r="A36" i="1"/>
  <c r="A37" i="1"/>
  <c r="A38" i="1"/>
  <c r="A39" i="1"/>
  <c r="A40" i="1"/>
  <c r="A41" i="1"/>
  <c r="E72" i="6" s="1"/>
  <c r="A42" i="1"/>
  <c r="E73" i="6" s="1"/>
  <c r="A43" i="1"/>
  <c r="A44" i="1"/>
  <c r="A45" i="1"/>
  <c r="A46" i="1"/>
  <c r="A47" i="1"/>
  <c r="E78" i="6" s="1"/>
  <c r="A48" i="1"/>
  <c r="E79" i="6" s="1"/>
  <c r="A49" i="1"/>
  <c r="A50" i="1"/>
  <c r="A51" i="1"/>
  <c r="A52" i="1"/>
  <c r="A53" i="1"/>
  <c r="A54" i="1"/>
  <c r="A55" i="1"/>
  <c r="A56" i="1"/>
  <c r="A57" i="1"/>
  <c r="A58" i="1"/>
  <c r="J51" i="6"/>
  <c r="J52" i="6"/>
  <c r="J53" i="6"/>
  <c r="J54" i="6"/>
  <c r="J55" i="6"/>
  <c r="J56" i="6"/>
  <c r="J57" i="6"/>
  <c r="J58" i="6"/>
  <c r="J59" i="6"/>
  <c r="J60" i="6"/>
  <c r="J61" i="6"/>
  <c r="J50" i="6"/>
  <c r="J39" i="6"/>
  <c r="J40" i="6"/>
  <c r="J41" i="6"/>
  <c r="J42" i="6"/>
  <c r="J43" i="6"/>
  <c r="J44" i="6"/>
  <c r="J45" i="6"/>
  <c r="J46" i="6"/>
  <c r="J47" i="6"/>
  <c r="J48" i="6"/>
  <c r="J49" i="6"/>
  <c r="J38" i="6"/>
  <c r="I51" i="6"/>
  <c r="I52" i="6"/>
  <c r="I53" i="6"/>
  <c r="I54" i="6"/>
  <c r="I55" i="6"/>
  <c r="I56" i="6"/>
  <c r="I57" i="6"/>
  <c r="I58" i="6"/>
  <c r="I59" i="6"/>
  <c r="I60" i="6"/>
  <c r="I61" i="6"/>
  <c r="I50" i="6"/>
  <c r="I39" i="6"/>
  <c r="I40" i="6"/>
  <c r="I41" i="6"/>
  <c r="I42" i="6"/>
  <c r="I43" i="6"/>
  <c r="I44" i="6"/>
  <c r="I45" i="6"/>
  <c r="I46" i="6"/>
  <c r="I47" i="6"/>
  <c r="I48" i="6"/>
  <c r="I49" i="6"/>
  <c r="I38" i="6"/>
  <c r="E58" i="6"/>
  <c r="E39" i="6"/>
  <c r="E38" i="6"/>
  <c r="E15" i="6"/>
  <c r="E9" i="6"/>
  <c r="E10" i="6"/>
  <c r="B39" i="6"/>
  <c r="B40" i="6"/>
  <c r="B41" i="6"/>
  <c r="B42" i="6"/>
  <c r="A43" i="6"/>
  <c r="B43" i="6"/>
  <c r="B44" i="6"/>
  <c r="B45" i="6"/>
  <c r="B46" i="6"/>
  <c r="B47" i="6"/>
  <c r="A48" i="6"/>
  <c r="B48" i="6"/>
  <c r="B49" i="6"/>
  <c r="B50" i="6"/>
  <c r="B51" i="6"/>
  <c r="B52" i="6"/>
  <c r="B53" i="6"/>
  <c r="B54" i="6"/>
  <c r="B55" i="6"/>
  <c r="B56" i="6"/>
  <c r="B57" i="6"/>
  <c r="B58" i="6"/>
  <c r="A59" i="6"/>
  <c r="B59" i="6"/>
  <c r="B60" i="6"/>
  <c r="B61" i="6"/>
  <c r="B38" i="6"/>
  <c r="I37" i="6"/>
  <c r="I27" i="6"/>
  <c r="I28" i="6"/>
  <c r="I29" i="6"/>
  <c r="I30" i="6"/>
  <c r="I31" i="6"/>
  <c r="I32" i="6"/>
  <c r="I33" i="6"/>
  <c r="I34" i="6"/>
  <c r="I35" i="6"/>
  <c r="I36" i="6"/>
  <c r="I26" i="6"/>
  <c r="I24" i="1"/>
  <c r="H24" i="1"/>
  <c r="K48" i="1" s="1"/>
  <c r="K52" i="1" s="1"/>
  <c r="G19" i="1"/>
  <c r="D7" i="1"/>
  <c r="A64" i="6" s="1"/>
  <c r="D8" i="1"/>
  <c r="C15" i="1" s="1"/>
  <c r="D17" i="6" s="1"/>
  <c r="G50" i="1"/>
  <c r="K47" i="1" s="1"/>
  <c r="G13" i="1"/>
  <c r="G14" i="1"/>
  <c r="G15" i="1"/>
  <c r="G16" i="1"/>
  <c r="G17" i="1"/>
  <c r="G18" i="1"/>
  <c r="G20" i="1"/>
  <c r="G21" i="1"/>
  <c r="G22" i="1"/>
  <c r="G23" i="1"/>
  <c r="G12" i="1"/>
  <c r="B74" i="6"/>
  <c r="F74" i="6"/>
  <c r="G74" i="6"/>
  <c r="H74" i="6"/>
  <c r="I74" i="6"/>
  <c r="J74" i="6"/>
  <c r="B75" i="6"/>
  <c r="F75" i="6"/>
  <c r="G75" i="6"/>
  <c r="H75" i="6"/>
  <c r="I75" i="6"/>
  <c r="J75" i="6"/>
  <c r="B76" i="6"/>
  <c r="F76" i="6"/>
  <c r="G76" i="6"/>
  <c r="H76" i="6"/>
  <c r="I76" i="6"/>
  <c r="J76" i="6"/>
  <c r="B77" i="6"/>
  <c r="C77" i="6"/>
  <c r="F77" i="6"/>
  <c r="G77" i="6"/>
  <c r="H77" i="6"/>
  <c r="I77" i="6"/>
  <c r="J77" i="6"/>
  <c r="B78" i="6"/>
  <c r="F78" i="6"/>
  <c r="G78" i="6"/>
  <c r="H78" i="6"/>
  <c r="I78" i="6"/>
  <c r="J78" i="6"/>
  <c r="B79" i="6"/>
  <c r="F79" i="6"/>
  <c r="G79" i="6"/>
  <c r="H79" i="6"/>
  <c r="I79" i="6"/>
  <c r="J79" i="6"/>
  <c r="H41" i="1"/>
  <c r="H48" i="1"/>
  <c r="H47" i="1"/>
  <c r="H46" i="1"/>
  <c r="H45" i="1"/>
  <c r="H44" i="1"/>
  <c r="H43" i="1"/>
  <c r="H42" i="1"/>
  <c r="H40" i="1"/>
  <c r="E74" i="6"/>
  <c r="E75" i="6"/>
  <c r="E76" i="6"/>
  <c r="E77" i="6"/>
  <c r="H33" i="1"/>
  <c r="H32" i="1"/>
  <c r="A25" i="1"/>
  <c r="A26" i="1"/>
  <c r="G62" i="6"/>
  <c r="H62" i="6"/>
  <c r="I62" i="6"/>
  <c r="J62" i="6"/>
  <c r="G63" i="6"/>
  <c r="H63" i="6"/>
  <c r="I63" i="6"/>
  <c r="J63" i="6"/>
  <c r="G64" i="6"/>
  <c r="H64" i="6"/>
  <c r="I64" i="6"/>
  <c r="J64" i="6"/>
  <c r="G65" i="6"/>
  <c r="H65" i="6"/>
  <c r="I65" i="6"/>
  <c r="J65" i="6"/>
  <c r="G66" i="6"/>
  <c r="H66" i="6"/>
  <c r="I66" i="6"/>
  <c r="J66" i="6"/>
  <c r="G67" i="6"/>
  <c r="H67" i="6"/>
  <c r="I67" i="6"/>
  <c r="J67" i="6"/>
  <c r="G68" i="6"/>
  <c r="H68" i="6"/>
  <c r="I68" i="6"/>
  <c r="J68" i="6"/>
  <c r="G69" i="6"/>
  <c r="H69" i="6"/>
  <c r="I69" i="6"/>
  <c r="J69" i="6"/>
  <c r="G70" i="6"/>
  <c r="H70" i="6"/>
  <c r="I70" i="6"/>
  <c r="J70" i="6"/>
  <c r="G71" i="6"/>
  <c r="H71" i="6"/>
  <c r="I71" i="6"/>
  <c r="J71" i="6"/>
  <c r="G72" i="6"/>
  <c r="H72" i="6"/>
  <c r="I72" i="6"/>
  <c r="J72" i="6"/>
  <c r="G73" i="6"/>
  <c r="H73" i="6"/>
  <c r="I73" i="6"/>
  <c r="J73" i="6"/>
  <c r="F63" i="6"/>
  <c r="F64" i="6"/>
  <c r="F65" i="6"/>
  <c r="F66" i="6"/>
  <c r="F67" i="6"/>
  <c r="F68" i="6"/>
  <c r="F69" i="6"/>
  <c r="F70" i="6"/>
  <c r="F71" i="6"/>
  <c r="F72" i="6"/>
  <c r="F73" i="6"/>
  <c r="F62" i="6"/>
  <c r="C71" i="6"/>
  <c r="C73" i="6"/>
  <c r="B63" i="6"/>
  <c r="B64" i="6"/>
  <c r="B65" i="6"/>
  <c r="B66" i="6"/>
  <c r="B67" i="6"/>
  <c r="B68" i="6"/>
  <c r="B69" i="6"/>
  <c r="B70" i="6"/>
  <c r="B71" i="6"/>
  <c r="B72" i="6"/>
  <c r="B73" i="6"/>
  <c r="B62" i="6"/>
  <c r="J27" i="6"/>
  <c r="J28" i="6"/>
  <c r="J29" i="6"/>
  <c r="J30" i="6"/>
  <c r="J31" i="6"/>
  <c r="J32" i="6"/>
  <c r="J33" i="6"/>
  <c r="J34" i="6"/>
  <c r="J35" i="6"/>
  <c r="J36" i="6"/>
  <c r="J37" i="6"/>
  <c r="J26" i="6"/>
  <c r="J25" i="6"/>
  <c r="J15" i="6"/>
  <c r="J16" i="6"/>
  <c r="J17" i="6"/>
  <c r="J18" i="6"/>
  <c r="J19" i="6"/>
  <c r="J20" i="6"/>
  <c r="J21" i="6"/>
  <c r="J22" i="6"/>
  <c r="J23" i="6"/>
  <c r="J24" i="6"/>
  <c r="J14" i="6"/>
  <c r="J3" i="6"/>
  <c r="J4" i="6"/>
  <c r="J5" i="6"/>
  <c r="J6" i="6"/>
  <c r="J7" i="6"/>
  <c r="J8" i="6"/>
  <c r="J9" i="6"/>
  <c r="J10" i="6"/>
  <c r="J11" i="6"/>
  <c r="J12" i="6"/>
  <c r="J13" i="6"/>
  <c r="J2" i="6"/>
  <c r="I25" i="6"/>
  <c r="I15" i="6"/>
  <c r="I16" i="6"/>
  <c r="I17" i="6"/>
  <c r="I18" i="6"/>
  <c r="I19" i="6"/>
  <c r="I20" i="6"/>
  <c r="I21" i="6"/>
  <c r="I22" i="6"/>
  <c r="I23" i="6"/>
  <c r="I24" i="6"/>
  <c r="I14" i="6"/>
  <c r="I13" i="6"/>
  <c r="I3" i="6"/>
  <c r="I4" i="6"/>
  <c r="I5" i="6"/>
  <c r="I6" i="6"/>
  <c r="I7" i="6"/>
  <c r="I8" i="6"/>
  <c r="I9" i="6"/>
  <c r="I10" i="6"/>
  <c r="I11" i="6"/>
  <c r="I12" i="6"/>
  <c r="I2" i="6"/>
  <c r="C7" i="6"/>
  <c r="C10" i="6"/>
  <c r="C17" i="6"/>
  <c r="C18" i="6"/>
  <c r="C23" i="6"/>
  <c r="C26" i="6"/>
  <c r="C33"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2" i="6"/>
  <c r="C19" i="1"/>
  <c r="D21" i="6" s="1"/>
  <c r="C16" i="1"/>
  <c r="D30" i="6" s="1"/>
  <c r="A8" i="1"/>
  <c r="E51" i="6" s="1"/>
  <c r="A9" i="1"/>
  <c r="E52" i="6" s="1"/>
  <c r="E62" i="6"/>
  <c r="E63" i="6"/>
  <c r="E64" i="6"/>
  <c r="E66" i="6"/>
  <c r="E67" i="6"/>
  <c r="E68" i="6"/>
  <c r="E69" i="6"/>
  <c r="E70" i="6"/>
  <c r="E71" i="6"/>
  <c r="A10" i="1"/>
  <c r="E53" i="6" s="1"/>
  <c r="A11" i="1"/>
  <c r="E42" i="6" s="1"/>
  <c r="A12" i="1"/>
  <c r="E43" i="6" s="1"/>
  <c r="A13" i="1"/>
  <c r="E44" i="6" s="1"/>
  <c r="A14" i="1"/>
  <c r="E45" i="6" s="1"/>
  <c r="A15" i="1"/>
  <c r="E46" i="6" s="1"/>
  <c r="A16" i="1"/>
  <c r="E59" i="6" s="1"/>
  <c r="A17" i="1"/>
  <c r="E60" i="6" s="1"/>
  <c r="A18" i="1"/>
  <c r="E61" i="6" s="1"/>
  <c r="A19" i="1"/>
  <c r="A20" i="1"/>
  <c r="A21" i="1"/>
  <c r="A22" i="1"/>
  <c r="A23" i="1"/>
  <c r="A24" i="1"/>
  <c r="A7" i="1"/>
  <c r="E50" i="6" s="1"/>
  <c r="H31" i="1"/>
  <c r="H38" i="1"/>
  <c r="H39" i="1"/>
  <c r="H37" i="1"/>
  <c r="H35" i="1"/>
  <c r="H36" i="1"/>
  <c r="H34" i="1"/>
  <c r="E7" i="6" l="1"/>
  <c r="C34" i="6"/>
  <c r="C15" i="6"/>
  <c r="C78" i="6"/>
  <c r="D53" i="6"/>
  <c r="A52" i="6"/>
  <c r="A47" i="6"/>
  <c r="E14" i="6"/>
  <c r="E57" i="6"/>
  <c r="E55" i="6"/>
  <c r="C17" i="1"/>
  <c r="D19" i="6" s="1"/>
  <c r="C31" i="6"/>
  <c r="C9" i="6"/>
  <c r="A56" i="6"/>
  <c r="A51" i="6"/>
  <c r="A40" i="6"/>
  <c r="E34" i="6"/>
  <c r="C61" i="6"/>
  <c r="E33" i="6"/>
  <c r="C53" i="6"/>
  <c r="C25" i="6"/>
  <c r="C62" i="6"/>
  <c r="A60" i="6"/>
  <c r="A55" i="6"/>
  <c r="A44" i="6"/>
  <c r="A39" i="6"/>
  <c r="E31" i="6"/>
  <c r="C45" i="6"/>
  <c r="E18" i="6"/>
  <c r="D45" i="6"/>
  <c r="E25" i="6"/>
  <c r="E17" i="6"/>
  <c r="E49" i="6"/>
  <c r="E41" i="6"/>
  <c r="C60" i="6"/>
  <c r="C52" i="6"/>
  <c r="C44" i="6"/>
  <c r="C18" i="1"/>
  <c r="D32" i="6" s="1"/>
  <c r="C32" i="6"/>
  <c r="C24" i="6"/>
  <c r="C16" i="6"/>
  <c r="C8" i="6"/>
  <c r="C72" i="6"/>
  <c r="C79" i="6"/>
  <c r="E8" i="6"/>
  <c r="E24" i="6"/>
  <c r="E16" i="6"/>
  <c r="E32" i="6"/>
  <c r="E48" i="6"/>
  <c r="E40" i="6"/>
  <c r="E56" i="6"/>
  <c r="C59" i="6"/>
  <c r="C51" i="6"/>
  <c r="C43" i="6"/>
  <c r="C58" i="6"/>
  <c r="C30" i="6"/>
  <c r="D42" i="6"/>
  <c r="D57" i="6"/>
  <c r="A38" i="6"/>
  <c r="E2" i="6"/>
  <c r="E6" i="6"/>
  <c r="E22" i="6"/>
  <c r="E26" i="6"/>
  <c r="E30" i="6"/>
  <c r="E54" i="6"/>
  <c r="C57" i="6"/>
  <c r="C49" i="6"/>
  <c r="C41" i="6"/>
  <c r="E23" i="6"/>
  <c r="E47" i="6"/>
  <c r="C50" i="6"/>
  <c r="C20" i="1"/>
  <c r="D34" i="6" s="1"/>
  <c r="C2" i="6"/>
  <c r="C6" i="6"/>
  <c r="C12" i="1"/>
  <c r="C23" i="1"/>
  <c r="C37" i="6"/>
  <c r="C29" i="6"/>
  <c r="C21" i="6"/>
  <c r="C13" i="6"/>
  <c r="C5" i="6"/>
  <c r="C66" i="6"/>
  <c r="C74" i="6"/>
  <c r="D41" i="6"/>
  <c r="A58" i="6"/>
  <c r="A54" i="6"/>
  <c r="A50" i="6"/>
  <c r="A46" i="6"/>
  <c r="A42" i="6"/>
  <c r="E13" i="6"/>
  <c r="E5" i="6"/>
  <c r="E21" i="6"/>
  <c r="E37" i="6"/>
  <c r="E29" i="6"/>
  <c r="C56" i="6"/>
  <c r="C48" i="6"/>
  <c r="C40" i="6"/>
  <c r="C42" i="6"/>
  <c r="C14" i="6"/>
  <c r="C67" i="6"/>
  <c r="C13" i="1"/>
  <c r="D3" i="6" s="1"/>
  <c r="C22" i="1"/>
  <c r="D36" i="6" s="1"/>
  <c r="C36" i="6"/>
  <c r="C28" i="6"/>
  <c r="C20" i="6"/>
  <c r="C12" i="6"/>
  <c r="C4" i="6"/>
  <c r="C64" i="6"/>
  <c r="C75" i="6"/>
  <c r="D55" i="6"/>
  <c r="E12" i="6"/>
  <c r="E4" i="6"/>
  <c r="E20" i="6"/>
  <c r="E36" i="6"/>
  <c r="E28" i="6"/>
  <c r="C55" i="6"/>
  <c r="C47" i="6"/>
  <c r="C39" i="6"/>
  <c r="C22" i="6"/>
  <c r="C14" i="1"/>
  <c r="D28" i="6" s="1"/>
  <c r="C21" i="1"/>
  <c r="D23" i="6" s="1"/>
  <c r="C35" i="6"/>
  <c r="C27" i="6"/>
  <c r="C19" i="6"/>
  <c r="C11" i="6"/>
  <c r="C3" i="6"/>
  <c r="C76" i="6"/>
  <c r="D54" i="6"/>
  <c r="A61" i="6"/>
  <c r="A57" i="6"/>
  <c r="A53" i="6"/>
  <c r="A49" i="6"/>
  <c r="A45" i="6"/>
  <c r="A41" i="6"/>
  <c r="E11" i="6"/>
  <c r="E3" i="6"/>
  <c r="E19" i="6"/>
  <c r="E35" i="6"/>
  <c r="E27" i="6"/>
  <c r="C54" i="6"/>
  <c r="C46" i="6"/>
  <c r="C38" i="6"/>
  <c r="A2" i="6"/>
  <c r="A30" i="6"/>
  <c r="A22" i="6"/>
  <c r="A14" i="6"/>
  <c r="A6" i="6"/>
  <c r="A70" i="6"/>
  <c r="A79" i="6"/>
  <c r="A78" i="6"/>
  <c r="A77" i="6"/>
  <c r="A76" i="6"/>
  <c r="A75" i="6"/>
  <c r="A74" i="6"/>
  <c r="A37" i="6"/>
  <c r="A29" i="6"/>
  <c r="A21" i="6"/>
  <c r="A13" i="6"/>
  <c r="A5" i="6"/>
  <c r="A69" i="6"/>
  <c r="A15" i="6"/>
  <c r="A36" i="6"/>
  <c r="A4" i="6"/>
  <c r="A19" i="6"/>
  <c r="A34" i="6"/>
  <c r="A26" i="6"/>
  <c r="A18" i="6"/>
  <c r="A10" i="6"/>
  <c r="A62" i="6"/>
  <c r="A66" i="6"/>
  <c r="A23" i="6"/>
  <c r="A71" i="6"/>
  <c r="A20" i="6"/>
  <c r="A68" i="6"/>
  <c r="A35" i="6"/>
  <c r="A3" i="6"/>
  <c r="A33" i="6"/>
  <c r="A25" i="6"/>
  <c r="A17" i="6"/>
  <c r="A9" i="6"/>
  <c r="A73" i="6"/>
  <c r="A65" i="6"/>
  <c r="A31" i="6"/>
  <c r="A7" i="6"/>
  <c r="A63" i="6"/>
  <c r="A28" i="6"/>
  <c r="A12" i="6"/>
  <c r="A27" i="6"/>
  <c r="A11" i="6"/>
  <c r="A67" i="6"/>
  <c r="A32" i="6"/>
  <c r="A24" i="6"/>
  <c r="A16" i="6"/>
  <c r="A8" i="6"/>
  <c r="A72" i="6"/>
  <c r="C65" i="6"/>
  <c r="C63" i="6"/>
  <c r="C70" i="6"/>
  <c r="C69" i="6"/>
  <c r="C68" i="6"/>
  <c r="G24" i="1"/>
  <c r="K46" i="1" s="1"/>
  <c r="K51" i="1" s="1"/>
  <c r="D25" i="6"/>
  <c r="D18" i="6"/>
  <c r="D9" i="6"/>
  <c r="D15" i="6"/>
  <c r="D33" i="6"/>
  <c r="D4" i="6"/>
  <c r="D31" i="6"/>
  <c r="D6" i="6"/>
  <c r="D13" i="6"/>
  <c r="D5" i="6"/>
  <c r="D29" i="6"/>
  <c r="D24" i="6" l="1"/>
  <c r="D7" i="6"/>
  <c r="D43" i="6"/>
  <c r="D8" i="6"/>
  <c r="D22" i="6"/>
  <c r="D46" i="6"/>
  <c r="D58" i="6"/>
  <c r="D11" i="6"/>
  <c r="D16" i="6"/>
  <c r="D40" i="6"/>
  <c r="D52" i="6"/>
  <c r="D12" i="6"/>
  <c r="D48" i="6"/>
  <c r="D60" i="6"/>
  <c r="D2" i="6"/>
  <c r="D50" i="6"/>
  <c r="D38" i="6"/>
  <c r="D35" i="6"/>
  <c r="D47" i="6"/>
  <c r="D59" i="6"/>
  <c r="D14" i="6"/>
  <c r="D27" i="6"/>
  <c r="D39" i="6"/>
  <c r="D51" i="6"/>
  <c r="D20" i="6"/>
  <c r="D56" i="6"/>
  <c r="D44" i="6"/>
  <c r="D26" i="6"/>
  <c r="D10" i="6"/>
  <c r="D37" i="6"/>
  <c r="D61" i="6"/>
  <c r="D49" i="6"/>
  <c r="I25" i="1"/>
  <c r="H25" i="1"/>
  <c r="G25" i="1"/>
  <c r="E24" i="1"/>
  <c r="E25" i="1" s="1"/>
  <c r="F24" i="1"/>
  <c r="F25" i="1" s="1"/>
  <c r="D24" i="1"/>
  <c r="D25" i="1" s="1"/>
</calcChain>
</file>

<file path=xl/sharedStrings.xml><?xml version="1.0" encoding="utf-8"?>
<sst xmlns="http://schemas.openxmlformats.org/spreadsheetml/2006/main" count="328" uniqueCount="87">
  <si>
    <t>Company name</t>
  </si>
  <si>
    <t>Customer type</t>
  </si>
  <si>
    <t>Allocation ($)</t>
  </si>
  <si>
    <t>Retailers</t>
  </si>
  <si>
    <t>Direct load customers</t>
  </si>
  <si>
    <t xml:space="preserve">Direct generation customers </t>
  </si>
  <si>
    <t>Total</t>
  </si>
  <si>
    <t>Monthly report by customer type ($)</t>
  </si>
  <si>
    <t xml:space="preserve">Month </t>
  </si>
  <si>
    <t>Direct generation customers</t>
  </si>
  <si>
    <t xml:space="preserve"> </t>
  </si>
  <si>
    <t xml:space="preserve">Information disclosures relating to settlement residual rebates </t>
  </si>
  <si>
    <t>Disclosure under 12A.3 of the Electricity Industry Participation Code 2010</t>
  </si>
  <si>
    <t xml:space="preserve">Information disclosure on settlement residual rebates </t>
  </si>
  <si>
    <t>to disclose information relating to these rebates under  12A.3 of the Electricity Industry Participation Code 2010.</t>
  </si>
  <si>
    <t>Location name</t>
  </si>
  <si>
    <t>Allocation percentage</t>
  </si>
  <si>
    <t xml:space="preserve">Connection location code </t>
  </si>
  <si>
    <t>Reference</t>
  </si>
  <si>
    <t>Connection location name</t>
  </si>
  <si>
    <t>Report</t>
  </si>
  <si>
    <t>Month</t>
  </si>
  <si>
    <t>NA</t>
  </si>
  <si>
    <t xml:space="preserve">Annual report  by connection location </t>
  </si>
  <si>
    <t>[name]</t>
  </si>
  <si>
    <t>[insert network name]</t>
  </si>
  <si>
    <t>[Insert name of location as commonly known]</t>
  </si>
  <si>
    <t>Overview</t>
  </si>
  <si>
    <t>Cells in white can be edited</t>
  </si>
  <si>
    <t>[add rows for a additional connection locations as required; to do this  select 'unprotect sheet' in the Review tab]</t>
  </si>
  <si>
    <t>Values agree?</t>
  </si>
  <si>
    <t>Cross check of totals</t>
  </si>
  <si>
    <t>Annual report by connection location</t>
  </si>
  <si>
    <t xml:space="preserve">Among other things, the clause provides that a distributor must publish  </t>
  </si>
  <si>
    <t>April 2023: Transpower issues a credit notice for $10,000 in June in relation to the April 
residue amount. Depending on whether an EDB receives the credit note before 
or after its billing cycle, the April amount is passed on in the same month the 
EDB receives it (June) or a month later (July). The residue amount to be disclosed for April 2023 is $10,000.</t>
  </si>
  <si>
    <t>March 2024. Transpower issues a credit notice for $22,222 in May in relation to the March 
residue amount. Depending on whether an EDB receives the credit note before 
or after its billing cycle, the March amount is passed on in the same month the 
EDB receives it (May) or a month later (June). The residue amount to be disclosed for March 2024 is $22,222.</t>
  </si>
  <si>
    <t>Disclosure year</t>
  </si>
  <si>
    <t>Date of disclosed by EDB</t>
  </si>
  <si>
    <t xml:space="preserve">means the 12 months in which the rebates accumulate, starting on 1 April and ending on 31 March the following year;
</t>
  </si>
  <si>
    <t xml:space="preserve">for example, for disclosures in relation to pricing year 23/24 (1 April 2023 to 31 March 2024) the disclosure should reflect the rebates for April 2023 to March 2024. </t>
  </si>
  <si>
    <t>means the location code consistent with the Registry</t>
  </si>
  <si>
    <t>means the name of location as commonly known by the distributor and/or its customers</t>
  </si>
  <si>
    <t>Network</t>
  </si>
  <si>
    <t xml:space="preserve">has the same meaning as 'network' and 'sub-network' in the Electricity Distribution  Information Disclosure Determination 2012 published by the Commerce Commission; its purpose is to provide further context on connection location/location code
</t>
  </si>
  <si>
    <t xml:space="preserve">  - annually a breakdown of payments by connection location and type of distribution customer </t>
  </si>
  <si>
    <t>This disclosure template is intended to assist with the annual disclosures of the breakdown of payments by connection location</t>
  </si>
  <si>
    <t xml:space="preserve">Clause 14.35A  of the Code provides for the allocation and payment of settlement residue by Transpower </t>
  </si>
  <si>
    <t>Clause 12A.3 of the Code provides that distributors must pass-through settlement residue.</t>
  </si>
  <si>
    <t>Transpower's website:</t>
  </si>
  <si>
    <t>www.transpower.co.nz/our-work/industry/grid-pricing/settlement-residue-allocation-methodology</t>
  </si>
  <si>
    <t>www.ea.govt.nz/documents/3352/SRAM_draft_guidance_note1389338.4.pdf</t>
  </si>
  <si>
    <t>For further information on the settlement residue allocation methodology (SRAM) refer to:</t>
  </si>
  <si>
    <t xml:space="preserve">Guidance on settlement residual rebates 
pass-through published  by the Authority: </t>
  </si>
  <si>
    <t>Sheet name</t>
  </si>
  <si>
    <t>Purpose</t>
  </si>
  <si>
    <t>Disclosure template</t>
  </si>
  <si>
    <t>Description</t>
  </si>
  <si>
    <t>For disclosure to Authority</t>
  </si>
  <si>
    <t xml:space="preserve">This sheets presents information in a form in which the Authority wishes to receive information from each EDB. </t>
  </si>
  <si>
    <t xml:space="preserve">The sheet is set up to populate automatically from the 'Disclosure template' with the default number of connection locations (6). </t>
  </si>
  <si>
    <t>Information for distributors using this template</t>
  </si>
  <si>
    <t>The sheet can be used by a distributor for publishing their annual disclosures on their website.</t>
  </si>
  <si>
    <t>Connection location code</t>
  </si>
  <si>
    <t>[Insert connection location code consistent with the Registry]</t>
  </si>
  <si>
    <t>Credit amounts to customers should be entered with negative signs</t>
  </si>
  <si>
    <t xml:space="preserve">Debit amounts should be entered with positive signs. </t>
  </si>
  <si>
    <t>Total ($)</t>
  </si>
  <si>
    <t>Total (%)</t>
  </si>
  <si>
    <t xml:space="preserve">This template is intended for use by  distributors that are required to pass-through settlement residual rebates and </t>
  </si>
  <si>
    <t xml:space="preserve">For further information on pass-through refer to the  Electricity Authority's guidance </t>
  </si>
  <si>
    <t>means the month in relation to which  the residual was generated and for which Transpower credits an amount to a distributor. For the avoidance of doubt, month is not the  date on Transpower's invoice or the month when the distributor passes the rebate on to the retailer. For example:</t>
  </si>
  <si>
    <t>Total allocated</t>
  </si>
  <si>
    <t>Amount credited by Transpower</t>
  </si>
  <si>
    <t>Amount credited by other business</t>
  </si>
  <si>
    <t>This sheet</t>
  </si>
  <si>
    <t xml:space="preserve">Note: 'Amount credited by other business' can be used if a business other than Transpower has passed on an amount to the EDB. </t>
  </si>
  <si>
    <t>Cell is unlocked but can locked  in Review tab, unprotect/protect sheet)</t>
  </si>
  <si>
    <t>Cell is unlocked but can be locked  in Review tab, unprotect/protect sheet, no password required)</t>
  </si>
  <si>
    <t>means the total allocated amount less any 'amount credited by other business'</t>
  </si>
  <si>
    <t xml:space="preserve">means an amount that has been passed on to the EDB by a business other than Transpower; </t>
  </si>
  <si>
    <t>for example, where an EDB receives credit amounts from other EDBs due to owning embedded networks in other EDBs' networks  these amount can be disclosed here.</t>
  </si>
  <si>
    <t xml:space="preserve">  - a methodology for allocating settlement residue to its distribution customers</t>
  </si>
  <si>
    <t>Colour coding conventions adopted in 'Disclosure template:</t>
  </si>
  <si>
    <t>Definitions of terms used in 'Disclosure template'</t>
  </si>
  <si>
    <t>Disclosure template v1,  published August 2024</t>
  </si>
  <si>
    <t>Information for persons interested in understanding the disclosed information</t>
  </si>
  <si>
    <t>If a distributor adds  additional connection locations in 'Disclosure template', please check the information flows correctly into the sheet 'For disclosure to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</si>
</sst>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_(* @_)"/>
    <numFmt numFmtId="165" formatCode="_([$-1409]d\ mmmm\ yyyy;_(@"/>
    <numFmt numFmtId="166" formatCode="&quot;$&quot;#,##0.00"/>
  </numFmts>
  <fonts count="24" x14ac:knownFonts="1">
    <font>
      <sz val="11"/>
      <color theme="1"/>
      <name val="Calibri"/>
      <family val="2"/>
      <scheme val="minor"/>
    </font>
    <font>
      <b/>
      <sz val="11"/>
      <color theme="1"/>
      <name val="Calibri"/>
      <family val="2"/>
      <scheme val="minor"/>
    </font>
    <font>
      <sz val="10"/>
      <color theme="1"/>
      <name val="Calibri"/>
      <family val="4"/>
      <scheme val="minor"/>
    </font>
    <font>
      <sz val="10"/>
      <color indexed="8"/>
      <name val="Calibri"/>
      <family val="2"/>
    </font>
    <font>
      <b/>
      <sz val="18"/>
      <name val="Calibri"/>
      <family val="1"/>
    </font>
    <font>
      <b/>
      <sz val="18"/>
      <color rgb="FF000000"/>
      <name val="Calibri"/>
      <family val="2"/>
    </font>
    <font>
      <b/>
      <sz val="16"/>
      <name val="Calibri"/>
      <family val="1"/>
    </font>
    <font>
      <b/>
      <sz val="12"/>
      <color indexed="8"/>
      <name val="Calibri"/>
      <family val="1"/>
    </font>
    <font>
      <b/>
      <sz val="10"/>
      <color indexed="8"/>
      <name val="Calibri"/>
      <family val="1"/>
    </font>
    <font>
      <sz val="10"/>
      <color indexed="8"/>
      <name val="Arial"/>
      <family val="1"/>
    </font>
    <font>
      <i/>
      <sz val="8"/>
      <color indexed="8"/>
      <name val="Arial"/>
      <family val="2"/>
    </font>
    <font>
      <sz val="10"/>
      <color theme="0"/>
      <name val="Calibri"/>
      <family val="4"/>
      <scheme val="minor"/>
    </font>
    <font>
      <b/>
      <sz val="10"/>
      <name val="Calibri"/>
      <family val="2"/>
    </font>
    <font>
      <b/>
      <sz val="14"/>
      <color theme="1"/>
      <name val="Calibri"/>
      <family val="2"/>
      <scheme val="minor"/>
    </font>
    <font>
      <b/>
      <sz val="20"/>
      <color theme="1"/>
      <name val="Calibri"/>
      <family val="2"/>
      <scheme val="minor"/>
    </font>
    <font>
      <b/>
      <sz val="16"/>
      <color theme="1"/>
      <name val="Calibri"/>
      <family val="2"/>
      <scheme val="minor"/>
    </font>
    <font>
      <sz val="11"/>
      <color theme="1"/>
      <name val="Calibri"/>
      <family val="2"/>
      <scheme val="minor"/>
    </font>
    <font>
      <b/>
      <sz val="11"/>
      <color theme="0"/>
      <name val="Calibri"/>
      <family val="2"/>
      <scheme val="minor"/>
    </font>
    <font>
      <sz val="12"/>
      <color theme="1"/>
      <name val="Aptos"/>
      <family val="2"/>
    </font>
    <font>
      <u/>
      <sz val="11"/>
      <color theme="10"/>
      <name val="Calibri"/>
      <family val="2"/>
      <scheme val="minor"/>
    </font>
    <font>
      <sz val="10"/>
      <name val="Calibri"/>
      <family val="2"/>
    </font>
    <font>
      <i/>
      <sz val="11"/>
      <color theme="1"/>
      <name val="Calibri"/>
      <family val="2"/>
      <scheme val="minor"/>
    </font>
    <font>
      <b/>
      <sz val="2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theme="3" tint="0.89999084444715716"/>
        <bgColor indexed="64"/>
      </patternFill>
    </fill>
    <fill>
      <patternFill patternType="solid">
        <fgColor theme="3"/>
        <bgColor indexed="64"/>
      </patternFill>
    </fill>
    <fill>
      <patternFill patternType="solid">
        <fgColor theme="0" tint="-0.14996795556505021"/>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style="thin">
        <color theme="0" tint="-0.24994659260841701"/>
      </left>
      <right/>
      <top/>
      <bottom style="thin">
        <color theme="1" tint="4.9989318521683403E-2"/>
      </bottom>
      <diagonal/>
    </border>
    <border>
      <left style="thin">
        <color theme="0" tint="-0.24994659260841701"/>
      </left>
      <right style="thin">
        <color theme="0" tint="-0.24994659260841701"/>
      </right>
      <top style="thin">
        <color theme="0" tint="-0.14996795556505021"/>
      </top>
      <bottom style="thin">
        <color theme="1" tint="4.9989318521683403E-2"/>
      </bottom>
      <diagonal/>
    </border>
    <border>
      <left style="thin">
        <color theme="0" tint="-0.24994659260841701"/>
      </left>
      <right/>
      <top style="thin">
        <color theme="0" tint="-0.14996795556505021"/>
      </top>
      <bottom style="thin">
        <color theme="1" tint="4.9989318521683403E-2"/>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1" tint="4.9989318521683403E-2"/>
      </top>
      <bottom style="thin">
        <color theme="0" tint="-0.14996795556505021"/>
      </bottom>
      <diagonal/>
    </border>
    <border>
      <left style="thin">
        <color theme="0" tint="-0.24994659260841701"/>
      </left>
      <right/>
      <top style="thin">
        <color theme="1" tint="4.9989318521683403E-2"/>
      </top>
      <bottom style="thin">
        <color theme="0" tint="-0.14996795556505021"/>
      </bottom>
      <diagonal/>
    </border>
    <border>
      <left style="thin">
        <color theme="0" tint="-0.24994659260841701"/>
      </left>
      <right style="thin">
        <color theme="0" tint="-0.24994659260841701"/>
      </right>
      <top/>
      <bottom style="thin">
        <color theme="1" tint="4.9989318521683403E-2"/>
      </bottom>
      <diagonal/>
    </border>
    <border>
      <left/>
      <right/>
      <top style="thin">
        <color theme="1"/>
      </top>
      <bottom/>
      <diagonal/>
    </border>
    <border>
      <left style="thin">
        <color theme="0" tint="-0.24994659260841701"/>
      </left>
      <right/>
      <top/>
      <bottom/>
      <diagonal/>
    </border>
    <border>
      <left/>
      <right/>
      <top style="thin">
        <color theme="0" tint="-0.14996795556505021"/>
      </top>
      <bottom style="thin">
        <color theme="0" tint="-0.14996795556505021"/>
      </bottom>
      <diagonal/>
    </border>
    <border>
      <left/>
      <right style="thin">
        <color theme="0" tint="-0.24994659260841701"/>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style="thin">
        <color theme="0" tint="-0.24994659260841701"/>
      </right>
      <top style="thin">
        <color theme="1"/>
      </top>
      <bottom/>
      <diagonal/>
    </border>
    <border>
      <left/>
      <right/>
      <top/>
      <bottom style="thin">
        <color theme="0" tint="-0.14996795556505021"/>
      </bottom>
      <diagonal/>
    </border>
    <border>
      <left/>
      <right/>
      <top style="thin">
        <color theme="0" tint="-0.14996795556505021"/>
      </top>
      <bottom/>
      <diagonal/>
    </border>
    <border>
      <left/>
      <right/>
      <top/>
      <bottom style="thin">
        <color theme="0" tint="-0.14993743705557422"/>
      </bottom>
      <diagonal/>
    </border>
    <border>
      <left/>
      <right/>
      <top style="thin">
        <color theme="0" tint="-0.14993743705557422"/>
      </top>
      <bottom/>
      <diagonal/>
    </border>
  </borders>
  <cellStyleXfs count="7">
    <xf numFmtId="0" fontId="0" fillId="0" borderId="0"/>
    <xf numFmtId="0" fontId="2" fillId="0" borderId="0">
      <alignment horizontal="left"/>
    </xf>
    <xf numFmtId="164" fontId="9" fillId="0" borderId="0" applyFont="0" applyFill="0" applyBorder="0">
      <alignment horizontal="left"/>
      <protection locked="0"/>
    </xf>
    <xf numFmtId="165" fontId="9" fillId="0" borderId="0" applyFont="0" applyFill="0" applyBorder="0" applyProtection="0">
      <protection locked="0"/>
    </xf>
    <xf numFmtId="9" fontId="16" fillId="0" borderId="0" applyFont="0" applyFill="0" applyBorder="0" applyAlignment="0" applyProtection="0"/>
    <xf numFmtId="44" fontId="16" fillId="0" borderId="0" applyFont="0" applyFill="0" applyBorder="0" applyAlignment="0" applyProtection="0"/>
    <xf numFmtId="0" fontId="19" fillId="0" borderId="0" applyNumberFormat="0" applyFill="0" applyBorder="0" applyAlignment="0" applyProtection="0"/>
  </cellStyleXfs>
  <cellXfs count="108">
    <xf numFmtId="0" fontId="0" fillId="0" borderId="0" xfId="0"/>
    <xf numFmtId="0" fontId="2" fillId="0" borderId="0" xfId="1">
      <alignment horizontal="left"/>
    </xf>
    <xf numFmtId="0" fontId="2" fillId="0" borderId="0" xfId="1" applyAlignment="1"/>
    <xf numFmtId="0" fontId="3" fillId="2" borderId="5" xfId="1" applyFont="1" applyFill="1" applyBorder="1" applyAlignment="1"/>
    <xf numFmtId="0" fontId="11" fillId="0" borderId="0" xfId="1" applyFont="1" applyAlignment="1"/>
    <xf numFmtId="0" fontId="5" fillId="3" borderId="0" xfId="1" applyFont="1" applyFill="1" applyAlignment="1"/>
    <xf numFmtId="0" fontId="2" fillId="0" borderId="1" xfId="1" applyBorder="1" applyAlignment="1"/>
    <xf numFmtId="0" fontId="2" fillId="0" borderId="2" xfId="1" applyBorder="1" applyAlignment="1"/>
    <xf numFmtId="0" fontId="2" fillId="0" borderId="3" xfId="1" applyBorder="1" applyAlignment="1"/>
    <xf numFmtId="0" fontId="3" fillId="2" borderId="4" xfId="1" applyFont="1" applyFill="1" applyBorder="1" applyAlignment="1"/>
    <xf numFmtId="0" fontId="3" fillId="2" borderId="0" xfId="1" applyFont="1" applyFill="1" applyAlignment="1"/>
    <xf numFmtId="0" fontId="4" fillId="3" borderId="4" xfId="1" applyFont="1" applyFill="1" applyBorder="1" applyAlignment="1"/>
    <xf numFmtId="0" fontId="3" fillId="3" borderId="0" xfId="1" applyFont="1" applyFill="1" applyAlignment="1"/>
    <xf numFmtId="0" fontId="3" fillId="3" borderId="5" xfId="1" applyFont="1" applyFill="1" applyBorder="1" applyAlignment="1"/>
    <xf numFmtId="0" fontId="4" fillId="3" borderId="4" xfId="1" applyFont="1" applyFill="1" applyBorder="1" applyAlignment="1">
      <alignment vertical="center"/>
    </xf>
    <xf numFmtId="0" fontId="5" fillId="3" borderId="0" xfId="1" applyFont="1" applyFill="1" applyAlignment="1">
      <alignment vertical="top"/>
    </xf>
    <xf numFmtId="0" fontId="3" fillId="3" borderId="5" xfId="1" applyFont="1" applyFill="1" applyBorder="1" applyAlignment="1">
      <alignment vertical="top"/>
    </xf>
    <xf numFmtId="0" fontId="6" fillId="2" borderId="4" xfId="1" applyFont="1" applyFill="1" applyBorder="1" applyAlignment="1"/>
    <xf numFmtId="0" fontId="7" fillId="2" borderId="4" xfId="1" applyFont="1" applyFill="1" applyBorder="1" applyAlignment="1">
      <alignment vertical="center" wrapText="1"/>
    </xf>
    <xf numFmtId="0" fontId="8" fillId="2" borderId="0" xfId="1" applyFont="1" applyFill="1" applyAlignment="1">
      <alignment vertical="top"/>
    </xf>
    <xf numFmtId="0" fontId="8" fillId="3" borderId="4" xfId="1" applyFont="1" applyFill="1" applyBorder="1" applyAlignment="1"/>
    <xf numFmtId="0" fontId="10" fillId="3" borderId="0" xfId="1" applyFont="1" applyFill="1" applyAlignment="1"/>
    <xf numFmtId="0" fontId="3" fillId="2" borderId="7" xfId="1" applyFont="1" applyFill="1" applyBorder="1" applyAlignment="1"/>
    <xf numFmtId="0" fontId="3" fillId="2" borderId="8" xfId="1" applyFont="1" applyFill="1" applyBorder="1" applyAlignment="1"/>
    <xf numFmtId="0" fontId="3" fillId="2" borderId="9" xfId="1" applyFont="1" applyFill="1" applyBorder="1" applyAlignment="1"/>
    <xf numFmtId="0" fontId="13" fillId="0" borderId="0" xfId="1" applyFont="1" applyAlignment="1">
      <alignment vertical="top"/>
    </xf>
    <xf numFmtId="0" fontId="15" fillId="0" borderId="0" xfId="0" applyFont="1"/>
    <xf numFmtId="0" fontId="18" fillId="0" borderId="0" xfId="0" applyFont="1" applyAlignment="1">
      <alignment horizontal="left" vertical="center" indent="2"/>
    </xf>
    <xf numFmtId="0" fontId="0" fillId="4" borderId="0" xfId="0" applyFill="1" applyProtection="1">
      <protection locked="0"/>
    </xf>
    <xf numFmtId="0" fontId="14" fillId="4" borderId="0" xfId="0" applyFont="1" applyFill="1" applyProtection="1">
      <protection locked="0"/>
    </xf>
    <xf numFmtId="0" fontId="0" fillId="0" borderId="0" xfId="0" applyProtection="1">
      <protection locked="0"/>
    </xf>
    <xf numFmtId="0" fontId="15" fillId="4" borderId="0" xfId="0" applyFont="1" applyFill="1" applyAlignment="1" applyProtection="1">
      <alignment horizontal="left"/>
      <protection locked="0"/>
    </xf>
    <xf numFmtId="0" fontId="0" fillId="0" borderId="10" xfId="0" applyBorder="1" applyProtection="1">
      <protection locked="0"/>
    </xf>
    <xf numFmtId="0" fontId="0" fillId="0" borderId="17" xfId="0" applyBorder="1" applyProtection="1">
      <protection locked="0"/>
    </xf>
    <xf numFmtId="0" fontId="0" fillId="0" borderId="18" xfId="0" applyBorder="1" applyProtection="1">
      <protection locked="0"/>
    </xf>
    <xf numFmtId="0" fontId="15" fillId="4" borderId="5" xfId="0" applyFont="1" applyFill="1" applyBorder="1" applyAlignment="1" applyProtection="1">
      <alignment horizontal="left"/>
      <protection locked="0"/>
    </xf>
    <xf numFmtId="0" fontId="15" fillId="4" borderId="4" xfId="0" applyFont="1" applyFill="1" applyBorder="1" applyAlignment="1" applyProtection="1">
      <alignment horizontal="left"/>
      <protection locked="0"/>
    </xf>
    <xf numFmtId="0" fontId="0" fillId="0" borderId="11" xfId="0" applyBorder="1" applyProtection="1">
      <protection locked="0"/>
    </xf>
    <xf numFmtId="0" fontId="0" fillId="0" borderId="15" xfId="0" applyBorder="1" applyProtection="1">
      <protection locked="0"/>
    </xf>
    <xf numFmtId="0" fontId="0" fillId="0" borderId="20" xfId="0" applyBorder="1" applyProtection="1">
      <protection locked="0"/>
    </xf>
    <xf numFmtId="9" fontId="0" fillId="4" borderId="21" xfId="4" applyFont="1" applyFill="1" applyBorder="1" applyProtection="1">
      <protection locked="0"/>
    </xf>
    <xf numFmtId="9" fontId="0" fillId="4" borderId="0" xfId="0" applyNumberFormat="1" applyFill="1" applyProtection="1">
      <protection locked="0"/>
    </xf>
    <xf numFmtId="0" fontId="0" fillId="4" borderId="24" xfId="0" applyFill="1" applyBorder="1" applyProtection="1">
      <protection locked="0"/>
    </xf>
    <xf numFmtId="0" fontId="0" fillId="6" borderId="10" xfId="0" applyFill="1" applyBorder="1"/>
    <xf numFmtId="0" fontId="0" fillId="6" borderId="18" xfId="0" applyFill="1" applyBorder="1"/>
    <xf numFmtId="0" fontId="0" fillId="6" borderId="11" xfId="0" applyFill="1" applyBorder="1"/>
    <xf numFmtId="0" fontId="0" fillId="6" borderId="17" xfId="0" applyFill="1" applyBorder="1"/>
    <xf numFmtId="0" fontId="0" fillId="6" borderId="15" xfId="0" applyFill="1" applyBorder="1"/>
    <xf numFmtId="9" fontId="0" fillId="6" borderId="12" xfId="4" applyFont="1" applyFill="1" applyBorder="1" applyProtection="1"/>
    <xf numFmtId="9" fontId="0" fillId="6" borderId="13" xfId="4" applyFont="1" applyFill="1" applyBorder="1" applyProtection="1"/>
    <xf numFmtId="9" fontId="0" fillId="6" borderId="16" xfId="4" applyFont="1" applyFill="1" applyBorder="1" applyProtection="1"/>
    <xf numFmtId="9" fontId="0" fillId="6" borderId="19" xfId="4" applyFont="1" applyFill="1" applyBorder="1" applyProtection="1"/>
    <xf numFmtId="9" fontId="0" fillId="6" borderId="14" xfId="4" applyFont="1" applyFill="1" applyBorder="1" applyProtection="1"/>
    <xf numFmtId="9" fontId="0" fillId="6" borderId="22" xfId="4" applyFont="1" applyFill="1" applyBorder="1" applyProtection="1"/>
    <xf numFmtId="0" fontId="0" fillId="0" borderId="0" xfId="0" quotePrefix="1"/>
    <xf numFmtId="0" fontId="19" fillId="0" borderId="0" xfId="6"/>
    <xf numFmtId="0" fontId="0" fillId="0" borderId="25" xfId="0" applyBorder="1"/>
    <xf numFmtId="164" fontId="20" fillId="2" borderId="6" xfId="2" applyFont="1" applyFill="1" applyBorder="1" applyAlignment="1">
      <alignment wrapText="1"/>
      <protection locked="0"/>
    </xf>
    <xf numFmtId="0" fontId="1" fillId="8" borderId="0" xfId="0" applyFont="1" applyFill="1"/>
    <xf numFmtId="0" fontId="22" fillId="0" borderId="0" xfId="0" applyFont="1"/>
    <xf numFmtId="0" fontId="17" fillId="7" borderId="0" xfId="0" applyFont="1" applyFill="1"/>
    <xf numFmtId="0" fontId="17" fillId="7" borderId="0" xfId="0" applyFont="1" applyFill="1" applyAlignment="1">
      <alignment horizontal="right"/>
    </xf>
    <xf numFmtId="0" fontId="17" fillId="5" borderId="0" xfId="0" applyFont="1" applyFill="1" applyAlignment="1">
      <alignment vertical="top"/>
    </xf>
    <xf numFmtId="0" fontId="17" fillId="5" borderId="0" xfId="0" applyFont="1" applyFill="1" applyAlignment="1">
      <alignment horizontal="right" vertical="top"/>
    </xf>
    <xf numFmtId="0" fontId="17" fillId="5" borderId="23" xfId="0" applyFont="1" applyFill="1" applyBorder="1"/>
    <xf numFmtId="0" fontId="0" fillId="6" borderId="23" xfId="0" applyFill="1" applyBorder="1" applyAlignment="1">
      <alignment horizontal="right"/>
    </xf>
    <xf numFmtId="0" fontId="0" fillId="6" borderId="23" xfId="0" applyFill="1" applyBorder="1"/>
    <xf numFmtId="0" fontId="17" fillId="5" borderId="0" xfId="0" applyFont="1" applyFill="1" applyAlignment="1">
      <alignment vertical="top" wrapText="1"/>
    </xf>
    <xf numFmtId="0" fontId="1" fillId="6" borderId="0" xfId="0" applyFont="1" applyFill="1"/>
    <xf numFmtId="0" fontId="0" fillId="4" borderId="0" xfId="0" applyFill="1"/>
    <xf numFmtId="0" fontId="0" fillId="4" borderId="24" xfId="0" applyFill="1" applyBorder="1"/>
    <xf numFmtId="7" fontId="0" fillId="0" borderId="10" xfId="5" applyNumberFormat="1" applyFont="1" applyBorder="1" applyProtection="1">
      <protection locked="0"/>
    </xf>
    <xf numFmtId="7" fontId="0" fillId="6" borderId="11" xfId="0" applyNumberFormat="1" applyFill="1" applyBorder="1"/>
    <xf numFmtId="7" fontId="0" fillId="6" borderId="26" xfId="0" applyNumberFormat="1" applyFill="1" applyBorder="1"/>
    <xf numFmtId="7" fontId="0" fillId="0" borderId="10" xfId="0" applyNumberFormat="1" applyBorder="1" applyProtection="1">
      <protection locked="0"/>
    </xf>
    <xf numFmtId="7" fontId="0" fillId="0" borderId="17" xfId="0" applyNumberFormat="1" applyBorder="1" applyProtection="1">
      <protection locked="0"/>
    </xf>
    <xf numFmtId="7" fontId="0" fillId="0" borderId="11" xfId="0" applyNumberFormat="1" applyBorder="1" applyProtection="1">
      <protection locked="0"/>
    </xf>
    <xf numFmtId="7" fontId="0" fillId="0" borderId="15" xfId="0" applyNumberFormat="1" applyBorder="1" applyProtection="1">
      <protection locked="0"/>
    </xf>
    <xf numFmtId="7" fontId="0" fillId="0" borderId="18" xfId="0" applyNumberFormat="1" applyBorder="1" applyProtection="1">
      <protection locked="0"/>
    </xf>
    <xf numFmtId="7" fontId="0" fillId="6" borderId="10" xfId="0" applyNumberFormat="1" applyFill="1" applyBorder="1"/>
    <xf numFmtId="166" fontId="0" fillId="4" borderId="24" xfId="0" applyNumberFormat="1" applyFill="1" applyBorder="1"/>
    <xf numFmtId="0" fontId="0" fillId="6" borderId="27" xfId="0" applyFill="1" applyBorder="1"/>
    <xf numFmtId="7" fontId="0" fillId="6" borderId="27" xfId="0" applyNumberFormat="1" applyFill="1" applyBorder="1"/>
    <xf numFmtId="9" fontId="0" fillId="6" borderId="10" xfId="4" applyFont="1" applyFill="1" applyBorder="1" applyProtection="1"/>
    <xf numFmtId="0" fontId="12" fillId="3" borderId="0" xfId="1" applyFont="1" applyFill="1" applyAlignment="1"/>
    <xf numFmtId="0" fontId="17" fillId="5" borderId="0" xfId="0" applyFont="1" applyFill="1" applyAlignment="1">
      <alignment horizontal="right" vertical="top" wrapText="1"/>
    </xf>
    <xf numFmtId="0" fontId="0" fillId="0" borderId="23" xfId="0" applyBorder="1"/>
    <xf numFmtId="0" fontId="0" fillId="0" borderId="23" xfId="0" quotePrefix="1" applyBorder="1"/>
    <xf numFmtId="0" fontId="0" fillId="0" borderId="28" xfId="0" applyBorder="1"/>
    <xf numFmtId="0" fontId="19" fillId="0" borderId="28" xfId="6" applyBorder="1"/>
    <xf numFmtId="0" fontId="0" fillId="0" borderId="29" xfId="0" applyBorder="1"/>
    <xf numFmtId="0" fontId="0" fillId="0" borderId="30" xfId="0" applyBorder="1"/>
    <xf numFmtId="0" fontId="0" fillId="0" borderId="31" xfId="0" applyBorder="1"/>
    <xf numFmtId="0" fontId="21" fillId="0" borderId="29" xfId="0" applyFont="1" applyBorder="1" applyAlignment="1">
      <alignment vertical="top"/>
    </xf>
    <xf numFmtId="0" fontId="21" fillId="0" borderId="28" xfId="0" applyFont="1" applyBorder="1" applyAlignment="1">
      <alignment vertical="top"/>
    </xf>
    <xf numFmtId="0" fontId="21" fillId="0" borderId="0" xfId="0" applyFont="1" applyAlignment="1">
      <alignment vertical="top"/>
    </xf>
    <xf numFmtId="0" fontId="21" fillId="0" borderId="23" xfId="0" applyFont="1" applyBorder="1" applyAlignment="1">
      <alignment vertical="top"/>
    </xf>
    <xf numFmtId="0" fontId="0" fillId="0" borderId="28" xfId="0" applyBorder="1" applyAlignment="1">
      <alignment vertical="top"/>
    </xf>
    <xf numFmtId="0" fontId="21" fillId="0" borderId="30" xfId="0" applyFont="1" applyBorder="1" applyAlignment="1">
      <alignment vertical="top"/>
    </xf>
    <xf numFmtId="0" fontId="21" fillId="0" borderId="31" xfId="0" applyFont="1" applyBorder="1" applyAlignment="1">
      <alignment vertical="top"/>
    </xf>
    <xf numFmtId="0" fontId="0" fillId="0" borderId="0" xfId="0" applyAlignment="1">
      <alignment vertical="top"/>
    </xf>
    <xf numFmtId="0" fontId="0" fillId="0" borderId="29" xfId="0" applyBorder="1" applyAlignment="1">
      <alignment vertical="top"/>
    </xf>
    <xf numFmtId="0" fontId="0" fillId="0" borderId="30" xfId="0" applyBorder="1" applyAlignment="1">
      <alignment vertical="top"/>
    </xf>
    <xf numFmtId="0" fontId="0" fillId="0" borderId="31" xfId="0" applyBorder="1" applyAlignment="1">
      <alignment vertical="top"/>
    </xf>
    <xf numFmtId="0" fontId="1" fillId="0" borderId="0" xfId="0" applyFont="1"/>
    <xf numFmtId="0" fontId="0" fillId="0" borderId="23" xfId="0" applyBorder="1" applyAlignment="1">
      <alignment vertical="top"/>
    </xf>
    <xf numFmtId="0" fontId="23" fillId="0" borderId="25" xfId="0" applyFont="1" applyBorder="1"/>
    <xf numFmtId="0" fontId="0" fillId="6" borderId="28" xfId="0" applyFill="1" applyBorder="1"/>
  </cellXfs>
  <cellStyles count="7">
    <cellStyle name="Currency" xfId="5" builtinId="4"/>
    <cellStyle name="Date" xfId="3" xr:uid="{671ADB0F-2119-4DF6-A334-2B9CAADBE741}"/>
    <cellStyle name="Hyperlink" xfId="6" builtinId="8"/>
    <cellStyle name="Normal" xfId="0" builtinId="0"/>
    <cellStyle name="Normal 2" xfId="1" xr:uid="{1ED8E137-F38C-4A7B-A084-304F3B631DD0}"/>
    <cellStyle name="Percent" xfId="4" builtinId="5"/>
    <cellStyle name="Text rjustify" xfId="2" xr:uid="{B4E08928-2292-4857-852D-ECD181FC705F}"/>
  </cellStyles>
  <dxfs count="1">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57150</xdr:rowOff>
    </xdr:from>
    <xdr:to>
      <xdr:col>3</xdr:col>
      <xdr:colOff>2007597</xdr:colOff>
      <xdr:row>2</xdr:row>
      <xdr:rowOff>371338</xdr:rowOff>
    </xdr:to>
    <xdr:pic>
      <xdr:nvPicPr>
        <xdr:cNvPr id="3" name="Picture 2">
          <a:extLst>
            <a:ext uri="{FF2B5EF4-FFF2-40B4-BE49-F238E27FC236}">
              <a16:creationId xmlns:a16="http://schemas.microsoft.com/office/drawing/2014/main" id="{3A1C363A-93B8-4B62-BCB9-E97A58B4C1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57150"/>
          <a:ext cx="2779122" cy="126668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23813</xdr:colOff>
      <xdr:row>0</xdr:row>
      <xdr:rowOff>52387</xdr:rowOff>
    </xdr:from>
    <xdr:to>
      <xdr:col>15</xdr:col>
      <xdr:colOff>826497</xdr:colOff>
      <xdr:row>3</xdr:row>
      <xdr:rowOff>19049</xdr:rowOff>
    </xdr:to>
    <xdr:pic>
      <xdr:nvPicPr>
        <xdr:cNvPr id="2" name="Picture 1">
          <a:extLst>
            <a:ext uri="{FF2B5EF4-FFF2-40B4-BE49-F238E27FC236}">
              <a16:creationId xmlns:a16="http://schemas.microsoft.com/office/drawing/2014/main" id="{9562BF3D-84FD-4E28-9D17-844DCCED8A9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473" b="19991"/>
        <a:stretch/>
      </xdr:blipFill>
      <xdr:spPr bwMode="auto">
        <a:xfrm>
          <a:off x="9529763" y="52387"/>
          <a:ext cx="2745784" cy="814387"/>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a.govt.nz/documents/3352/SRAM_draft_guidance_note1389338.4.pdf" TargetMode="External"/><Relationship Id="rId2" Type="http://schemas.openxmlformats.org/officeDocument/2006/relationships/hyperlink" Target="http://www.transpower.co.nz/our-work/industry/grid-pricing/settlement-residue-allocation-methodology" TargetMode="External"/><Relationship Id="rId1" Type="http://schemas.openxmlformats.org/officeDocument/2006/relationships/hyperlink" Target="http://www.ea.govt.nz/documents/3352/SRAM_draft_guidance_note1389338.4.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7815-E41F-4770-A685-49D45A9667FF}">
  <sheetPr>
    <tabColor theme="3"/>
    <pageSetUpPr fitToPage="1"/>
  </sheetPr>
  <dimension ref="A1:K17"/>
  <sheetViews>
    <sheetView showGridLines="0" view="pageBreakPreview" zoomScaleNormal="100" zoomScaleSheetLayoutView="100" workbookViewId="0">
      <selection activeCell="C4" sqref="C4"/>
    </sheetView>
  </sheetViews>
  <sheetFormatPr defaultColWidth="8.5703125" defaultRowHeight="12.75" x14ac:dyDescent="0.2"/>
  <cols>
    <col min="1" max="1" width="24.85546875" style="1" customWidth="1"/>
    <col min="2" max="2" width="40.28515625" style="1" customWidth="1"/>
    <col min="3" max="3" width="30.5703125" style="1" customWidth="1"/>
    <col min="4" max="4" width="30.140625" style="1" customWidth="1"/>
    <col min="5" max="5" width="26.7109375" style="1" customWidth="1"/>
    <col min="6" max="6" width="8.5703125" style="1" customWidth="1"/>
    <col min="7" max="16384" width="8.5703125" style="1"/>
  </cols>
  <sheetData>
    <row r="1" spans="1:11" x14ac:dyDescent="0.2">
      <c r="A1" s="6"/>
      <c r="B1" s="7"/>
      <c r="C1" s="7"/>
      <c r="D1" s="8"/>
    </row>
    <row r="2" spans="1:11" ht="61.5" customHeight="1" x14ac:dyDescent="0.2">
      <c r="A2" s="9"/>
      <c r="B2" s="10"/>
      <c r="C2" s="10"/>
      <c r="D2" s="3"/>
    </row>
    <row r="3" spans="1:11" s="2" customFormat="1" ht="111.75" customHeight="1" x14ac:dyDescent="0.35">
      <c r="A3" s="11"/>
      <c r="B3" s="5" t="s">
        <v>11</v>
      </c>
      <c r="C3" s="12"/>
      <c r="D3" s="13"/>
    </row>
    <row r="4" spans="1:11" s="2" customFormat="1" ht="27.75" customHeight="1" x14ac:dyDescent="0.2">
      <c r="A4" s="14" t="s">
        <v>10</v>
      </c>
      <c r="B4" s="25" t="s">
        <v>12</v>
      </c>
      <c r="C4" s="15"/>
      <c r="D4" s="16"/>
    </row>
    <row r="5" spans="1:11" ht="27.75" customHeight="1" x14ac:dyDescent="0.35">
      <c r="A5" s="17"/>
      <c r="B5" s="10"/>
      <c r="C5" s="10"/>
      <c r="D5" s="3"/>
    </row>
    <row r="6" spans="1:11" x14ac:dyDescent="0.2">
      <c r="A6" s="2"/>
      <c r="B6" s="10"/>
      <c r="C6" s="10"/>
      <c r="D6" s="3"/>
    </row>
    <row r="7" spans="1:11" ht="60" customHeight="1" x14ac:dyDescent="0.2">
      <c r="A7" s="18"/>
      <c r="B7" s="10"/>
      <c r="C7" s="10"/>
      <c r="D7" s="3"/>
    </row>
    <row r="8" spans="1:11" ht="15" customHeight="1" x14ac:dyDescent="0.2">
      <c r="A8" s="9"/>
      <c r="B8" s="19" t="s">
        <v>0</v>
      </c>
      <c r="C8" s="57" t="s">
        <v>24</v>
      </c>
      <c r="D8" s="3"/>
    </row>
    <row r="9" spans="1:11" ht="3" customHeight="1" x14ac:dyDescent="0.2">
      <c r="A9" s="9"/>
      <c r="B9" s="10"/>
      <c r="C9" s="10"/>
      <c r="D9" s="3"/>
    </row>
    <row r="10" spans="1:11" ht="15" customHeight="1" x14ac:dyDescent="0.25">
      <c r="A10" s="9"/>
      <c r="B10" s="19" t="s">
        <v>37</v>
      </c>
      <c r="C10" s="56"/>
      <c r="D10" s="3"/>
    </row>
    <row r="11" spans="1:11" ht="3" customHeight="1" x14ac:dyDescent="0.2">
      <c r="A11" s="9"/>
      <c r="B11" s="10"/>
      <c r="C11" s="10"/>
      <c r="D11" s="3"/>
    </row>
    <row r="12" spans="1:11" ht="15" customHeight="1" x14ac:dyDescent="0.2">
      <c r="A12" s="9"/>
      <c r="B12" s="19" t="s">
        <v>36</v>
      </c>
      <c r="C12" s="106">
        <v>2024</v>
      </c>
      <c r="D12" s="3"/>
    </row>
    <row r="13" spans="1:11" ht="15" customHeight="1" x14ac:dyDescent="0.2">
      <c r="A13" s="9"/>
      <c r="B13" s="2"/>
      <c r="C13" s="2"/>
      <c r="D13" s="3"/>
    </row>
    <row r="14" spans="1:11" ht="15" customHeight="1" x14ac:dyDescent="0.2">
      <c r="A14" s="9"/>
      <c r="B14" s="19"/>
      <c r="C14" s="2"/>
      <c r="D14" s="3"/>
    </row>
    <row r="15" spans="1:11" s="2" customFormat="1" ht="15" customHeight="1" x14ac:dyDescent="0.2">
      <c r="A15" s="20"/>
      <c r="B15" s="21"/>
      <c r="C15" s="12"/>
      <c r="D15" s="13"/>
      <c r="F15" s="4"/>
      <c r="G15" s="4"/>
      <c r="H15" s="4"/>
      <c r="I15" s="4"/>
      <c r="J15" s="4"/>
      <c r="K15" s="4"/>
    </row>
    <row r="16" spans="1:11" s="2" customFormat="1" ht="15" customHeight="1" x14ac:dyDescent="0.2">
      <c r="B16" s="21"/>
      <c r="C16" s="84" t="s">
        <v>84</v>
      </c>
      <c r="D16" s="13"/>
      <c r="F16" s="4"/>
      <c r="G16" s="4"/>
      <c r="H16" s="4"/>
      <c r="I16" s="4"/>
      <c r="J16" s="4"/>
      <c r="K16" s="4"/>
    </row>
    <row r="17" spans="1:4" x14ac:dyDescent="0.2">
      <c r="A17" s="22"/>
      <c r="B17" s="23"/>
      <c r="C17" s="23"/>
      <c r="D17" s="24"/>
    </row>
  </sheetData>
  <sheetProtection formatRows="0" insertRows="0"/>
  <dataValidations count="2">
    <dataValidation allowBlank="1" showInputMessage="1" promptTitle="Name of regulated entity" prompt=" " sqref="C8" xr:uid="{37F3F387-CBBC-438D-A2C7-58BE65FB757C}"/>
    <dataValidation type="list" allowBlank="1" showInputMessage="1" showErrorMessage="1" sqref="C12" xr:uid="{3F4A2C3F-93B4-474C-A2FF-54C5DE9C52A0}">
      <formula1>"2024, 2025, 2026, 2027, 2028, 2029, 2030"</formula1>
    </dataValidation>
  </dataValidations>
  <pageMargins left="0.70866141732283472" right="0.70866141732283472" top="0.74803149606299213" bottom="0.74803149606299213" header="0.31496062992125984" footer="0.31496062992125984"/>
  <pageSetup paperSize="9" scale="69" orientation="portrait" r:id="rId1"/>
  <headerFooter alignWithMargins="0">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695A5-3EC3-4CB4-A202-961BBE660981}">
  <sheetPr>
    <tabColor theme="1" tint="0.499984740745262"/>
  </sheetPr>
  <dimension ref="A1:AI53"/>
  <sheetViews>
    <sheetView showGridLines="0" tabSelected="1" topLeftCell="A17" zoomScaleNormal="100" workbookViewId="0">
      <selection activeCell="J11" sqref="J11"/>
    </sheetView>
  </sheetViews>
  <sheetFormatPr defaultRowHeight="15" x14ac:dyDescent="0.25"/>
  <cols>
    <col min="1" max="1" width="3.85546875" customWidth="1"/>
    <col min="2" max="2" width="32.7109375" customWidth="1"/>
    <col min="3" max="3" width="14.85546875" customWidth="1"/>
    <col min="16" max="16" width="21.42578125" customWidth="1"/>
    <col min="35" max="35" width="14.140625" customWidth="1"/>
  </cols>
  <sheetData>
    <row r="1" spans="1:22" ht="28.5" x14ac:dyDescent="0.45">
      <c r="A1" s="59" t="s">
        <v>27</v>
      </c>
    </row>
    <row r="3" spans="1:22" ht="24" customHeight="1" x14ac:dyDescent="0.35">
      <c r="A3" s="26" t="s">
        <v>54</v>
      </c>
    </row>
    <row r="4" spans="1:22" ht="11.25" customHeight="1" x14ac:dyDescent="0.35">
      <c r="A4" s="26"/>
    </row>
    <row r="5" spans="1:22" x14ac:dyDescent="0.25">
      <c r="B5" t="s">
        <v>68</v>
      </c>
    </row>
    <row r="6" spans="1:22" x14ac:dyDescent="0.25">
      <c r="B6" t="s">
        <v>14</v>
      </c>
    </row>
    <row r="8" spans="1:22" ht="21" x14ac:dyDescent="0.35">
      <c r="A8" s="26" t="s">
        <v>85</v>
      </c>
    </row>
    <row r="9" spans="1:22" ht="15.75" x14ac:dyDescent="0.25">
      <c r="V9" s="27"/>
    </row>
    <row r="10" spans="1:22" x14ac:dyDescent="0.25">
      <c r="B10" t="s">
        <v>46</v>
      </c>
    </row>
    <row r="11" spans="1:22" ht="21" customHeight="1" x14ac:dyDescent="0.25">
      <c r="B11" t="s">
        <v>47</v>
      </c>
    </row>
    <row r="12" spans="1:22" ht="22.5" customHeight="1" x14ac:dyDescent="0.25">
      <c r="B12" t="s">
        <v>33</v>
      </c>
    </row>
    <row r="13" spans="1:22" x14ac:dyDescent="0.25">
      <c r="B13" s="54" t="s">
        <v>81</v>
      </c>
    </row>
    <row r="14" spans="1:22" x14ac:dyDescent="0.25">
      <c r="B14" s="54" t="s">
        <v>44</v>
      </c>
    </row>
    <row r="15" spans="1:22" ht="25.5" customHeight="1" x14ac:dyDescent="0.25">
      <c r="B15" t="s">
        <v>45</v>
      </c>
    </row>
    <row r="16" spans="1:22" ht="24" customHeight="1" x14ac:dyDescent="0.25">
      <c r="F16" s="55"/>
    </row>
    <row r="17" spans="1:16" ht="14.25" customHeight="1" x14ac:dyDescent="0.25">
      <c r="B17" t="s">
        <v>51</v>
      </c>
      <c r="F17" s="55"/>
    </row>
    <row r="18" spans="1:16" ht="15" customHeight="1" x14ac:dyDescent="0.25">
      <c r="B18" t="s">
        <v>48</v>
      </c>
      <c r="K18" s="55" t="s">
        <v>49</v>
      </c>
    </row>
    <row r="19" spans="1:16" x14ac:dyDescent="0.25">
      <c r="B19" t="s">
        <v>52</v>
      </c>
      <c r="K19" s="55" t="s">
        <v>50</v>
      </c>
    </row>
    <row r="20" spans="1:16" x14ac:dyDescent="0.25">
      <c r="F20" s="55"/>
    </row>
    <row r="22" spans="1:16" ht="21" x14ac:dyDescent="0.35">
      <c r="A22" s="26" t="s">
        <v>60</v>
      </c>
    </row>
    <row r="24" spans="1:16" x14ac:dyDescent="0.25">
      <c r="B24" s="58" t="s">
        <v>53</v>
      </c>
      <c r="C24" s="58" t="s">
        <v>56</v>
      </c>
      <c r="D24" s="58"/>
      <c r="E24" s="58"/>
      <c r="F24" s="58"/>
      <c r="G24" s="58"/>
      <c r="H24" s="58"/>
      <c r="I24" s="58"/>
      <c r="J24" s="58"/>
      <c r="K24" s="58"/>
      <c r="L24" s="58"/>
      <c r="M24" s="58"/>
      <c r="N24" s="58"/>
      <c r="O24" s="58"/>
      <c r="P24" s="58"/>
    </row>
    <row r="25" spans="1:16" ht="21" customHeight="1" x14ac:dyDescent="0.25">
      <c r="B25" s="94" t="s">
        <v>27</v>
      </c>
      <c r="C25" s="97" t="s">
        <v>74</v>
      </c>
      <c r="D25" s="88"/>
      <c r="E25" s="88"/>
      <c r="F25" s="88"/>
      <c r="G25" s="88"/>
      <c r="H25" s="88"/>
      <c r="I25" s="88"/>
      <c r="J25" s="88"/>
      <c r="K25" s="89"/>
      <c r="L25" s="88"/>
      <c r="M25" s="88"/>
      <c r="N25" s="88"/>
      <c r="O25" s="88"/>
      <c r="P25" s="88"/>
    </row>
    <row r="26" spans="1:16" ht="17.25" customHeight="1" x14ac:dyDescent="0.25">
      <c r="B26" s="93" t="s">
        <v>55</v>
      </c>
      <c r="C26" s="101" t="s">
        <v>61</v>
      </c>
      <c r="D26" s="90"/>
      <c r="E26" s="90"/>
      <c r="F26" s="90"/>
      <c r="G26" s="90"/>
      <c r="H26" s="90"/>
      <c r="I26" s="90"/>
      <c r="J26" s="90"/>
      <c r="K26" s="90"/>
      <c r="L26" s="90"/>
      <c r="M26" s="90"/>
      <c r="N26" s="90"/>
      <c r="O26" s="90"/>
      <c r="P26" s="90"/>
    </row>
    <row r="27" spans="1:16" ht="17.25" customHeight="1" x14ac:dyDescent="0.25">
      <c r="B27" s="95"/>
      <c r="C27" s="100" t="s">
        <v>64</v>
      </c>
    </row>
    <row r="28" spans="1:16" ht="19.5" customHeight="1" x14ac:dyDescent="0.25">
      <c r="B28" s="98"/>
      <c r="C28" s="102" t="s">
        <v>65</v>
      </c>
      <c r="D28" s="91"/>
      <c r="E28" s="91"/>
      <c r="F28" s="91"/>
      <c r="G28" s="91"/>
      <c r="H28" s="91"/>
      <c r="I28" s="91"/>
      <c r="J28" s="91"/>
      <c r="K28" s="91"/>
      <c r="L28" s="91"/>
      <c r="M28" s="91"/>
      <c r="N28" s="91"/>
      <c r="O28" s="91"/>
      <c r="P28" s="91"/>
    </row>
    <row r="29" spans="1:16" ht="14.25" customHeight="1" x14ac:dyDescent="0.25">
      <c r="B29" s="99" t="s">
        <v>57</v>
      </c>
      <c r="C29" s="103" t="s">
        <v>58</v>
      </c>
      <c r="D29" s="92"/>
      <c r="E29" s="92"/>
      <c r="F29" s="92"/>
      <c r="G29" s="92"/>
      <c r="H29" s="92"/>
      <c r="I29" s="92"/>
      <c r="J29" s="92"/>
      <c r="K29" s="92"/>
      <c r="L29" s="92"/>
      <c r="M29" s="92"/>
      <c r="N29" s="92"/>
      <c r="O29" s="92"/>
      <c r="P29" s="92"/>
    </row>
    <row r="30" spans="1:16" x14ac:dyDescent="0.25">
      <c r="B30" s="100"/>
      <c r="C30" s="100" t="s">
        <v>59</v>
      </c>
    </row>
    <row r="31" spans="1:16" x14ac:dyDescent="0.25">
      <c r="B31" s="97"/>
      <c r="C31" s="97" t="s">
        <v>86</v>
      </c>
      <c r="D31" s="88"/>
      <c r="E31" s="88"/>
      <c r="F31" s="88"/>
      <c r="G31" s="88"/>
      <c r="H31" s="88"/>
      <c r="I31" s="88"/>
      <c r="J31" s="88"/>
      <c r="K31" s="88"/>
      <c r="L31" s="88"/>
      <c r="M31" s="88"/>
      <c r="N31" s="88"/>
      <c r="O31" s="88"/>
      <c r="P31" s="88"/>
    </row>
    <row r="33" spans="1:35" ht="21" customHeight="1" x14ac:dyDescent="0.25">
      <c r="B33" s="104" t="s">
        <v>82</v>
      </c>
    </row>
    <row r="34" spans="1:35" ht="18" customHeight="1" x14ac:dyDescent="0.25">
      <c r="B34" s="67"/>
      <c r="C34" s="86" t="s">
        <v>76</v>
      </c>
      <c r="D34" s="86"/>
      <c r="E34" s="86"/>
      <c r="F34" s="86"/>
      <c r="G34" s="86"/>
      <c r="H34" s="86"/>
      <c r="I34" s="86"/>
      <c r="J34" s="86"/>
      <c r="K34" s="86"/>
      <c r="L34" s="86"/>
      <c r="M34" s="86"/>
      <c r="N34" s="86"/>
      <c r="O34" s="86"/>
      <c r="P34" s="86"/>
    </row>
    <row r="35" spans="1:35" x14ac:dyDescent="0.25">
      <c r="B35" s="107"/>
      <c r="C35" s="86" t="s">
        <v>77</v>
      </c>
      <c r="D35" s="86"/>
      <c r="E35" s="86"/>
      <c r="F35" s="86"/>
      <c r="G35" s="86"/>
      <c r="H35" s="86"/>
      <c r="I35" s="86"/>
      <c r="J35" s="86"/>
      <c r="K35" s="86"/>
      <c r="L35" s="86"/>
      <c r="M35" s="86"/>
      <c r="N35" s="86"/>
      <c r="O35" s="86"/>
      <c r="P35" s="86"/>
    </row>
    <row r="36" spans="1:35" x14ac:dyDescent="0.25">
      <c r="B36" s="86"/>
      <c r="C36" s="86" t="s">
        <v>28</v>
      </c>
      <c r="D36" s="86"/>
      <c r="E36" s="86"/>
      <c r="F36" s="86"/>
      <c r="G36" s="86"/>
      <c r="H36" s="86"/>
      <c r="I36" s="86"/>
      <c r="J36" s="86"/>
      <c r="K36" s="86"/>
      <c r="L36" s="86"/>
      <c r="M36" s="86"/>
      <c r="N36" s="86"/>
      <c r="O36" s="86"/>
      <c r="P36" s="86"/>
    </row>
    <row r="38" spans="1:35" x14ac:dyDescent="0.25">
      <c r="B38" t="s">
        <v>69</v>
      </c>
      <c r="K38" s="55" t="s">
        <v>50</v>
      </c>
    </row>
    <row r="39" spans="1:35" ht="12.75" customHeight="1" x14ac:dyDescent="0.25"/>
    <row r="40" spans="1:35" x14ac:dyDescent="0.25">
      <c r="K40" s="55"/>
    </row>
    <row r="41" spans="1:35" ht="21" x14ac:dyDescent="0.35">
      <c r="A41" s="26" t="s">
        <v>83</v>
      </c>
    </row>
    <row r="42" spans="1:35" ht="18" customHeight="1" x14ac:dyDescent="0.25">
      <c r="K42" s="55"/>
    </row>
    <row r="43" spans="1:35" x14ac:dyDescent="0.25">
      <c r="B43" s="93" t="s">
        <v>36</v>
      </c>
      <c r="C43" s="101" t="s">
        <v>38</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row>
    <row r="44" spans="1:35" ht="19.5" customHeight="1" x14ac:dyDescent="0.25">
      <c r="B44" s="94"/>
      <c r="C44" s="97" t="s">
        <v>39</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row>
    <row r="45" spans="1:35" ht="16.5" customHeight="1" x14ac:dyDescent="0.25">
      <c r="B45" s="93" t="s">
        <v>8</v>
      </c>
      <c r="C45" s="101" t="s">
        <v>70</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row>
    <row r="46" spans="1:35" x14ac:dyDescent="0.25">
      <c r="B46" s="95"/>
      <c r="C46" s="100" t="s">
        <v>34</v>
      </c>
    </row>
    <row r="47" spans="1:35" x14ac:dyDescent="0.25">
      <c r="B47" s="94"/>
      <c r="C47" s="97" t="s">
        <v>35</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row>
    <row r="48" spans="1:35" ht="28.5" customHeight="1" x14ac:dyDescent="0.25">
      <c r="B48" s="96" t="s">
        <v>42</v>
      </c>
      <c r="C48" s="105" t="s">
        <v>43</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row>
    <row r="49" spans="2:35" ht="29.25" customHeight="1" x14ac:dyDescent="0.25">
      <c r="B49" s="96" t="s">
        <v>17</v>
      </c>
      <c r="C49" s="105" t="s">
        <v>40</v>
      </c>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row>
    <row r="50" spans="2:35" ht="21.75" customHeight="1" x14ac:dyDescent="0.25">
      <c r="B50" s="96" t="s">
        <v>15</v>
      </c>
      <c r="C50" s="105" t="s">
        <v>41</v>
      </c>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row>
    <row r="51" spans="2:35" ht="20.25" customHeight="1" x14ac:dyDescent="0.25">
      <c r="B51" s="96" t="s">
        <v>72</v>
      </c>
      <c r="C51" s="105" t="s">
        <v>78</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row>
    <row r="52" spans="2:35" ht="15.75" customHeight="1" x14ac:dyDescent="0.25">
      <c r="B52" s="93" t="s">
        <v>73</v>
      </c>
      <c r="C52" s="101" t="s">
        <v>79</v>
      </c>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row>
    <row r="53" spans="2:35" ht="21" customHeight="1" x14ac:dyDescent="0.25">
      <c r="B53" s="97"/>
      <c r="C53" s="97" t="s">
        <v>80</v>
      </c>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row>
  </sheetData>
  <hyperlinks>
    <hyperlink ref="K19" r:id="rId1" xr:uid="{29DABD7A-26E9-414E-BA83-3041DD451603}"/>
    <hyperlink ref="K18" r:id="rId2" xr:uid="{42DFE15B-C3A2-4E41-BB4D-2217E2E112F6}"/>
    <hyperlink ref="K38" r:id="rId3" xr:uid="{3569451A-E137-4125-BB99-2C5BF26010F0}"/>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ECDA-F7E2-40DA-B9B4-F8CB9957DB6C}">
  <sheetPr>
    <tabColor theme="1" tint="0.499984740745262"/>
  </sheetPr>
  <dimension ref="A1:K58"/>
  <sheetViews>
    <sheetView showGridLines="0" zoomScale="70" zoomScaleNormal="70" zoomScaleSheetLayoutView="70" workbookViewId="0"/>
  </sheetViews>
  <sheetFormatPr defaultColWidth="9.140625" defaultRowHeight="15" x14ac:dyDescent="0.25"/>
  <cols>
    <col min="1" max="1" width="9.5703125" style="30" customWidth="1"/>
    <col min="2" max="2" width="3" style="30" customWidth="1"/>
    <col min="3" max="3" width="38.5703125" style="30" customWidth="1"/>
    <col min="4" max="4" width="43.7109375" style="30" customWidth="1"/>
    <col min="5" max="5" width="43.85546875" style="30" customWidth="1"/>
    <col min="6" max="6" width="40.7109375" style="30" customWidth="1"/>
    <col min="7" max="7" width="19.7109375" style="30" customWidth="1"/>
    <col min="8" max="8" width="23.85546875" style="30" customWidth="1"/>
    <col min="9" max="9" width="23.42578125" style="30" customWidth="1"/>
    <col min="10" max="10" width="23" style="30" customWidth="1"/>
    <col min="11" max="11" width="12.5703125" style="30" customWidth="1"/>
    <col min="12" max="16384" width="9.140625" style="30"/>
  </cols>
  <sheetData>
    <row r="1" spans="1:11" ht="26.25" x14ac:dyDescent="0.4">
      <c r="A1" s="28"/>
      <c r="B1" s="29"/>
      <c r="C1" s="29" t="s">
        <v>13</v>
      </c>
      <c r="D1" s="28"/>
      <c r="E1" s="28"/>
      <c r="F1" s="28"/>
      <c r="G1" s="28"/>
      <c r="H1" s="28"/>
      <c r="I1" s="28"/>
      <c r="J1" s="28"/>
      <c r="K1" s="42"/>
    </row>
    <row r="2" spans="1:11" x14ac:dyDescent="0.25">
      <c r="A2" s="28"/>
      <c r="B2" s="28"/>
      <c r="C2" s="28"/>
      <c r="D2" s="28"/>
      <c r="E2" s="28"/>
      <c r="F2" s="28"/>
      <c r="G2" s="28"/>
      <c r="H2" s="28"/>
      <c r="I2" s="28"/>
      <c r="J2" s="28"/>
      <c r="K2" s="42"/>
    </row>
    <row r="3" spans="1:11" x14ac:dyDescent="0.25">
      <c r="A3" s="28"/>
      <c r="B3" s="28"/>
      <c r="C3" s="28"/>
      <c r="D3" s="28"/>
      <c r="E3" s="28"/>
      <c r="F3" s="28"/>
      <c r="G3" s="28"/>
      <c r="H3" s="28"/>
      <c r="I3" s="28"/>
      <c r="J3" s="28"/>
      <c r="K3" s="42"/>
    </row>
    <row r="4" spans="1:11" x14ac:dyDescent="0.25">
      <c r="A4" s="28"/>
      <c r="B4" s="28"/>
      <c r="C4" s="28"/>
      <c r="D4" s="28"/>
      <c r="E4" s="28"/>
      <c r="F4" s="28"/>
      <c r="G4" s="28"/>
      <c r="H4" s="28"/>
      <c r="I4" s="28"/>
      <c r="J4" s="28"/>
      <c r="K4" s="42"/>
    </row>
    <row r="5" spans="1:11" x14ac:dyDescent="0.25">
      <c r="A5" s="28"/>
      <c r="B5" s="28"/>
      <c r="C5" s="28"/>
      <c r="D5" s="28"/>
      <c r="E5" s="28"/>
      <c r="F5" s="28"/>
      <c r="G5" s="28"/>
      <c r="H5" s="28"/>
      <c r="I5" s="28"/>
      <c r="J5" s="28"/>
      <c r="K5" s="42"/>
    </row>
    <row r="6" spans="1:11" x14ac:dyDescent="0.25">
      <c r="A6" s="28" t="s">
        <v>18</v>
      </c>
      <c r="B6" s="28"/>
      <c r="C6" s="28"/>
      <c r="D6" s="28"/>
      <c r="E6" s="28"/>
      <c r="F6" s="28"/>
      <c r="G6" s="28"/>
      <c r="H6" s="28"/>
      <c r="I6" s="28"/>
      <c r="J6" s="28"/>
      <c r="K6" s="42"/>
    </row>
    <row r="7" spans="1:11" x14ac:dyDescent="0.25">
      <c r="A7" s="28">
        <f>ROW()</f>
        <v>7</v>
      </c>
      <c r="B7" s="28"/>
      <c r="C7" s="64" t="s">
        <v>0</v>
      </c>
      <c r="D7" s="65" t="str">
        <f>'Cover sheet'!C8</f>
        <v>[name]</v>
      </c>
      <c r="E7" s="28"/>
      <c r="F7" s="28"/>
      <c r="G7" s="28"/>
      <c r="H7" s="28"/>
      <c r="I7" s="28"/>
      <c r="J7" s="28"/>
      <c r="K7" s="42"/>
    </row>
    <row r="8" spans="1:11" x14ac:dyDescent="0.25">
      <c r="A8" s="28">
        <f>ROW()</f>
        <v>8</v>
      </c>
      <c r="B8" s="28"/>
      <c r="C8" s="64" t="s">
        <v>36</v>
      </c>
      <c r="D8" s="66">
        <f>'Cover sheet'!C12</f>
        <v>2024</v>
      </c>
      <c r="E8" s="28"/>
      <c r="F8" s="28"/>
      <c r="G8" s="28"/>
      <c r="H8" s="28"/>
      <c r="I8" s="28"/>
      <c r="J8" s="28"/>
      <c r="K8" s="42"/>
    </row>
    <row r="9" spans="1:11" x14ac:dyDescent="0.25">
      <c r="A9" s="28">
        <f>ROW()</f>
        <v>9</v>
      </c>
      <c r="B9" s="28"/>
      <c r="C9" s="28"/>
      <c r="D9" s="28"/>
      <c r="E9" s="28"/>
      <c r="F9" s="28"/>
      <c r="G9" s="28"/>
      <c r="H9" s="28"/>
      <c r="I9" s="28"/>
      <c r="J9" s="28"/>
      <c r="K9" s="42"/>
    </row>
    <row r="10" spans="1:11" ht="21" x14ac:dyDescent="0.35">
      <c r="A10" s="28">
        <f>ROW()</f>
        <v>10</v>
      </c>
      <c r="B10" s="28"/>
      <c r="C10" s="31" t="s">
        <v>7</v>
      </c>
      <c r="D10" s="31"/>
      <c r="E10" s="31"/>
      <c r="F10" s="31"/>
      <c r="G10" s="28"/>
      <c r="H10" s="28"/>
      <c r="I10" s="28"/>
      <c r="J10" s="28"/>
      <c r="K10" s="42"/>
    </row>
    <row r="11" spans="1:11" ht="39" customHeight="1" x14ac:dyDescent="0.25">
      <c r="A11" s="28">
        <f>ROW()</f>
        <v>11</v>
      </c>
      <c r="B11" s="28"/>
      <c r="C11" s="67" t="s">
        <v>8</v>
      </c>
      <c r="D11" s="85" t="s">
        <v>3</v>
      </c>
      <c r="E11" s="85" t="s">
        <v>4</v>
      </c>
      <c r="F11" s="85" t="s">
        <v>9</v>
      </c>
      <c r="G11" s="85" t="s">
        <v>71</v>
      </c>
      <c r="H11" s="85" t="s">
        <v>72</v>
      </c>
      <c r="I11" s="85" t="s">
        <v>73</v>
      </c>
      <c r="J11" s="28"/>
      <c r="K11" s="42"/>
    </row>
    <row r="12" spans="1:11" x14ac:dyDescent="0.25">
      <c r="A12" s="28">
        <f>ROW()</f>
        <v>12</v>
      </c>
      <c r="B12" s="28"/>
      <c r="C12" s="43" t="str">
        <f>"April "&amp;$D$8-1</f>
        <v>April 2023</v>
      </c>
      <c r="D12" s="74"/>
      <c r="E12" s="74"/>
      <c r="F12" s="74"/>
      <c r="G12" s="72">
        <f>SUM(D12:F12)</f>
        <v>0</v>
      </c>
      <c r="H12" s="74"/>
      <c r="I12" s="74"/>
      <c r="J12" s="28"/>
      <c r="K12" s="42"/>
    </row>
    <row r="13" spans="1:11" x14ac:dyDescent="0.25">
      <c r="A13" s="28">
        <f>ROW()</f>
        <v>13</v>
      </c>
      <c r="B13" s="28"/>
      <c r="C13" s="43" t="str">
        <f>"May "&amp;$D$8-1</f>
        <v>May 2023</v>
      </c>
      <c r="D13" s="74"/>
      <c r="E13" s="74"/>
      <c r="F13" s="74"/>
      <c r="G13" s="72">
        <f t="shared" ref="G13:G23" si="0">SUM(D13:F13)</f>
        <v>0</v>
      </c>
      <c r="H13" s="74"/>
      <c r="I13" s="74"/>
      <c r="J13" s="28"/>
      <c r="K13" s="42"/>
    </row>
    <row r="14" spans="1:11" x14ac:dyDescent="0.25">
      <c r="A14" s="28">
        <f>ROW()</f>
        <v>14</v>
      </c>
      <c r="B14" s="28"/>
      <c r="C14" s="43" t="str">
        <f>"June "&amp;$D$8-1</f>
        <v>June 2023</v>
      </c>
      <c r="D14" s="74"/>
      <c r="E14" s="74"/>
      <c r="F14" s="74"/>
      <c r="G14" s="72">
        <f t="shared" si="0"/>
        <v>0</v>
      </c>
      <c r="H14" s="74"/>
      <c r="I14" s="74"/>
      <c r="J14" s="28"/>
      <c r="K14" s="42"/>
    </row>
    <row r="15" spans="1:11" x14ac:dyDescent="0.25">
      <c r="A15" s="28">
        <f>ROW()</f>
        <v>15</v>
      </c>
      <c r="B15" s="28"/>
      <c r="C15" s="43" t="str">
        <f>"July "&amp;$D$8-1</f>
        <v>July 2023</v>
      </c>
      <c r="D15" s="74"/>
      <c r="E15" s="74"/>
      <c r="F15" s="71"/>
      <c r="G15" s="72">
        <f t="shared" si="0"/>
        <v>0</v>
      </c>
      <c r="H15" s="74"/>
      <c r="I15" s="74"/>
      <c r="J15" s="28"/>
      <c r="K15" s="42"/>
    </row>
    <row r="16" spans="1:11" x14ac:dyDescent="0.25">
      <c r="A16" s="28">
        <f>ROW()</f>
        <v>16</v>
      </c>
      <c r="B16" s="28"/>
      <c r="C16" s="43" t="str">
        <f>"August "&amp;$D$8-1</f>
        <v>August 2023</v>
      </c>
      <c r="D16" s="74"/>
      <c r="E16" s="74"/>
      <c r="F16" s="71"/>
      <c r="G16" s="72">
        <f t="shared" si="0"/>
        <v>0</v>
      </c>
      <c r="H16" s="74"/>
      <c r="I16" s="74"/>
      <c r="J16" s="28"/>
      <c r="K16" s="42"/>
    </row>
    <row r="17" spans="1:11" x14ac:dyDescent="0.25">
      <c r="A17" s="28">
        <f>ROW()</f>
        <v>17</v>
      </c>
      <c r="B17" s="28"/>
      <c r="C17" s="43" t="str">
        <f>"September "&amp;$D$8-1</f>
        <v>September 2023</v>
      </c>
      <c r="D17" s="74"/>
      <c r="E17" s="74"/>
      <c r="F17" s="71"/>
      <c r="G17" s="72">
        <f t="shared" si="0"/>
        <v>0</v>
      </c>
      <c r="H17" s="74"/>
      <c r="I17" s="74"/>
      <c r="J17" s="28"/>
      <c r="K17" s="42"/>
    </row>
    <row r="18" spans="1:11" x14ac:dyDescent="0.25">
      <c r="A18" s="28">
        <f>ROW()</f>
        <v>18</v>
      </c>
      <c r="B18" s="28"/>
      <c r="C18" s="43" t="str">
        <f>"October "&amp;$D$8-1</f>
        <v>October 2023</v>
      </c>
      <c r="D18" s="74"/>
      <c r="E18" s="74"/>
      <c r="F18" s="71"/>
      <c r="G18" s="72">
        <f t="shared" si="0"/>
        <v>0</v>
      </c>
      <c r="H18" s="74"/>
      <c r="I18" s="74"/>
      <c r="J18" s="28"/>
      <c r="K18" s="42"/>
    </row>
    <row r="19" spans="1:11" x14ac:dyDescent="0.25">
      <c r="A19" s="28">
        <f>ROW()</f>
        <v>19</v>
      </c>
      <c r="B19" s="28"/>
      <c r="C19" s="43" t="str">
        <f>"November "&amp;$D$8-1</f>
        <v>November 2023</v>
      </c>
      <c r="D19" s="74"/>
      <c r="E19" s="74"/>
      <c r="F19" s="71"/>
      <c r="G19" s="72">
        <f t="shared" si="0"/>
        <v>0</v>
      </c>
      <c r="H19" s="74"/>
      <c r="I19" s="74"/>
      <c r="J19" s="28"/>
      <c r="K19" s="42"/>
    </row>
    <row r="20" spans="1:11" x14ac:dyDescent="0.25">
      <c r="A20" s="28">
        <f>ROW()</f>
        <v>20</v>
      </c>
      <c r="B20" s="28"/>
      <c r="C20" s="43" t="str">
        <f>"December"&amp;$D$8</f>
        <v>December2024</v>
      </c>
      <c r="D20" s="74"/>
      <c r="E20" s="74"/>
      <c r="F20" s="71"/>
      <c r="G20" s="72">
        <f t="shared" si="0"/>
        <v>0</v>
      </c>
      <c r="H20" s="74"/>
      <c r="I20" s="74"/>
      <c r="J20" s="28"/>
      <c r="K20" s="42"/>
    </row>
    <row r="21" spans="1:11" x14ac:dyDescent="0.25">
      <c r="A21" s="28">
        <f>ROW()</f>
        <v>21</v>
      </c>
      <c r="B21" s="28"/>
      <c r="C21" s="43" t="str">
        <f>"January "&amp;$D$8</f>
        <v>January 2024</v>
      </c>
      <c r="D21" s="74"/>
      <c r="E21" s="74"/>
      <c r="F21" s="71"/>
      <c r="G21" s="72">
        <f t="shared" si="0"/>
        <v>0</v>
      </c>
      <c r="H21" s="74"/>
      <c r="I21" s="74"/>
      <c r="J21" s="28"/>
      <c r="K21" s="42"/>
    </row>
    <row r="22" spans="1:11" x14ac:dyDescent="0.25">
      <c r="A22" s="28">
        <f>ROW()</f>
        <v>22</v>
      </c>
      <c r="B22" s="28"/>
      <c r="C22" s="43" t="str">
        <f>"February "&amp;$D$8</f>
        <v>February 2024</v>
      </c>
      <c r="D22" s="74"/>
      <c r="E22" s="74"/>
      <c r="F22" s="71"/>
      <c r="G22" s="72">
        <f t="shared" si="0"/>
        <v>0</v>
      </c>
      <c r="H22" s="74"/>
      <c r="I22" s="74"/>
      <c r="J22" s="28"/>
      <c r="K22" s="42"/>
    </row>
    <row r="23" spans="1:11" x14ac:dyDescent="0.25">
      <c r="A23" s="28">
        <f>ROW()</f>
        <v>23</v>
      </c>
      <c r="B23" s="28"/>
      <c r="C23" s="46" t="str">
        <f>"March "&amp;$D$8</f>
        <v>March 2024</v>
      </c>
      <c r="D23" s="75"/>
      <c r="E23" s="75"/>
      <c r="F23" s="71"/>
      <c r="G23" s="73">
        <f t="shared" si="0"/>
        <v>0</v>
      </c>
      <c r="H23" s="74"/>
      <c r="I23" s="74"/>
      <c r="J23" s="28"/>
      <c r="K23" s="42"/>
    </row>
    <row r="24" spans="1:11" x14ac:dyDescent="0.25">
      <c r="A24" s="28">
        <f>ROW()</f>
        <v>24</v>
      </c>
      <c r="B24" s="28"/>
      <c r="C24" s="81" t="s">
        <v>66</v>
      </c>
      <c r="D24" s="82">
        <f>SUM(D12:D23)</f>
        <v>0</v>
      </c>
      <c r="E24" s="82">
        <f t="shared" ref="E24:G24" si="1">SUM(E12:E23)</f>
        <v>0</v>
      </c>
      <c r="F24" s="82">
        <f t="shared" si="1"/>
        <v>0</v>
      </c>
      <c r="G24" s="82">
        <f t="shared" si="1"/>
        <v>0</v>
      </c>
      <c r="H24" s="82">
        <f>SUM(H12:H23)</f>
        <v>0</v>
      </c>
      <c r="I24" s="82">
        <f>SUM(I12:I23)</f>
        <v>0</v>
      </c>
      <c r="J24" s="28"/>
      <c r="K24" s="42"/>
    </row>
    <row r="25" spans="1:11" x14ac:dyDescent="0.25">
      <c r="A25" s="28">
        <f>ROW()</f>
        <v>25</v>
      </c>
      <c r="B25" s="28"/>
      <c r="C25" s="43" t="s">
        <v>67</v>
      </c>
      <c r="D25" s="83" t="e">
        <f t="shared" ref="D25:F25" si="2">D24/$G$24</f>
        <v>#DIV/0!</v>
      </c>
      <c r="E25" s="83" t="e">
        <f t="shared" si="2"/>
        <v>#DIV/0!</v>
      </c>
      <c r="F25" s="83" t="e">
        <f t="shared" si="2"/>
        <v>#DIV/0!</v>
      </c>
      <c r="G25" s="83" t="e">
        <f>G24/$G$24</f>
        <v>#DIV/0!</v>
      </c>
      <c r="H25" s="83" t="e">
        <f>H24/$G$24</f>
        <v>#DIV/0!</v>
      </c>
      <c r="I25" s="83" t="e">
        <f>I24/$G$24</f>
        <v>#DIV/0!</v>
      </c>
      <c r="J25" s="28"/>
      <c r="K25" s="42"/>
    </row>
    <row r="26" spans="1:11" x14ac:dyDescent="0.25">
      <c r="A26" s="28">
        <f>ROW()</f>
        <v>26</v>
      </c>
      <c r="B26" s="28"/>
      <c r="C26" s="28"/>
      <c r="D26" s="28"/>
      <c r="E26" s="28"/>
      <c r="F26" s="28"/>
      <c r="G26" s="28"/>
      <c r="H26" s="28"/>
      <c r="I26" s="28"/>
      <c r="J26" s="28"/>
      <c r="K26" s="42"/>
    </row>
    <row r="27" spans="1:11" x14ac:dyDescent="0.25">
      <c r="A27" s="28">
        <f>ROW()</f>
        <v>27</v>
      </c>
      <c r="B27" s="28"/>
      <c r="C27" s="28"/>
      <c r="D27" s="28" t="s">
        <v>75</v>
      </c>
      <c r="E27" s="28"/>
      <c r="F27" s="28"/>
      <c r="G27" s="28"/>
      <c r="H27" s="28"/>
      <c r="I27" s="28"/>
      <c r="J27" s="28"/>
      <c r="K27" s="42"/>
    </row>
    <row r="28" spans="1:11" x14ac:dyDescent="0.25">
      <c r="A28" s="28">
        <f>ROW()</f>
        <v>28</v>
      </c>
      <c r="B28" s="28"/>
      <c r="C28" s="28"/>
      <c r="D28" s="28"/>
      <c r="E28" s="28"/>
      <c r="F28" s="28"/>
      <c r="G28" s="28"/>
      <c r="H28" s="28"/>
      <c r="I28" s="28"/>
      <c r="J28" s="28"/>
      <c r="K28" s="42"/>
    </row>
    <row r="29" spans="1:11" ht="21" x14ac:dyDescent="0.35">
      <c r="A29" s="28">
        <f>ROW()</f>
        <v>29</v>
      </c>
      <c r="B29" s="28"/>
      <c r="C29" s="35" t="s">
        <v>23</v>
      </c>
      <c r="D29" s="36"/>
      <c r="E29" s="31"/>
      <c r="F29" s="31"/>
      <c r="G29" s="28"/>
      <c r="H29" s="28"/>
      <c r="I29" s="28"/>
      <c r="J29" s="28"/>
      <c r="K29" s="42"/>
    </row>
    <row r="30" spans="1:11" x14ac:dyDescent="0.25">
      <c r="A30" s="28">
        <f>ROW()</f>
        <v>30</v>
      </c>
      <c r="B30" s="28"/>
      <c r="C30" s="62" t="s">
        <v>42</v>
      </c>
      <c r="D30" s="67" t="s">
        <v>17</v>
      </c>
      <c r="E30" s="62" t="s">
        <v>19</v>
      </c>
      <c r="F30" s="62" t="s">
        <v>1</v>
      </c>
      <c r="G30" s="63" t="s">
        <v>2</v>
      </c>
      <c r="H30" s="67" t="s">
        <v>16</v>
      </c>
      <c r="I30" s="28"/>
      <c r="J30" s="28"/>
      <c r="K30" s="42"/>
    </row>
    <row r="31" spans="1:11" x14ac:dyDescent="0.25">
      <c r="A31" s="28">
        <f>ROW()</f>
        <v>31</v>
      </c>
      <c r="B31" s="28"/>
      <c r="C31" s="32" t="s">
        <v>25</v>
      </c>
      <c r="D31" s="32" t="s">
        <v>63</v>
      </c>
      <c r="E31" s="32" t="s">
        <v>26</v>
      </c>
      <c r="F31" s="46" t="s">
        <v>3</v>
      </c>
      <c r="G31" s="74"/>
      <c r="H31" s="48" t="e">
        <f>G31/SUM($G$31:$G$33)</f>
        <v>#DIV/0!</v>
      </c>
      <c r="I31" s="28"/>
      <c r="J31" s="28"/>
      <c r="K31" s="42"/>
    </row>
    <row r="32" spans="1:11" x14ac:dyDescent="0.25">
      <c r="A32" s="28">
        <f>ROW()</f>
        <v>32</v>
      </c>
      <c r="B32" s="28"/>
      <c r="C32" s="32" t="s">
        <v>25</v>
      </c>
      <c r="D32" s="32" t="s">
        <v>63</v>
      </c>
      <c r="E32" s="32" t="s">
        <v>26</v>
      </c>
      <c r="F32" s="43" t="s">
        <v>4</v>
      </c>
      <c r="G32" s="76"/>
      <c r="H32" s="49" t="e">
        <f>G32/SUM($G$31:$G$33)</f>
        <v>#DIV/0!</v>
      </c>
      <c r="I32" s="28"/>
      <c r="J32" s="28"/>
      <c r="K32" s="42"/>
    </row>
    <row r="33" spans="1:11" x14ac:dyDescent="0.25">
      <c r="A33" s="28">
        <f>ROW()</f>
        <v>33</v>
      </c>
      <c r="B33" s="28"/>
      <c r="C33" s="32" t="s">
        <v>25</v>
      </c>
      <c r="D33" s="32" t="s">
        <v>63</v>
      </c>
      <c r="E33" s="33" t="s">
        <v>26</v>
      </c>
      <c r="F33" s="47" t="s">
        <v>5</v>
      </c>
      <c r="G33" s="77"/>
      <c r="H33" s="50" t="e">
        <f>G33/SUM($G$31:$G$33)</f>
        <v>#DIV/0!</v>
      </c>
      <c r="I33" s="28"/>
      <c r="J33" s="28"/>
      <c r="K33" s="42"/>
    </row>
    <row r="34" spans="1:11" x14ac:dyDescent="0.25">
      <c r="A34" s="28">
        <f>ROW()</f>
        <v>34</v>
      </c>
      <c r="B34" s="28"/>
      <c r="C34" s="34"/>
      <c r="D34" s="34"/>
      <c r="E34" s="34"/>
      <c r="F34" s="44" t="s">
        <v>3</v>
      </c>
      <c r="G34" s="78"/>
      <c r="H34" s="51" t="e">
        <f>G34/SUM($G$34:$G$36)</f>
        <v>#DIV/0!</v>
      </c>
      <c r="I34" s="28"/>
      <c r="J34" s="28"/>
      <c r="K34" s="42"/>
    </row>
    <row r="35" spans="1:11" x14ac:dyDescent="0.25">
      <c r="A35" s="28">
        <f>ROW()</f>
        <v>35</v>
      </c>
      <c r="B35" s="28"/>
      <c r="C35" s="37"/>
      <c r="D35" s="32"/>
      <c r="E35" s="32"/>
      <c r="F35" s="45" t="s">
        <v>4</v>
      </c>
      <c r="G35" s="76"/>
      <c r="H35" s="48" t="e">
        <f>G35/SUM($G$34:$G$36)</f>
        <v>#DIV/0!</v>
      </c>
      <c r="I35" s="28"/>
      <c r="J35" s="28"/>
      <c r="K35" s="42"/>
    </row>
    <row r="36" spans="1:11" x14ac:dyDescent="0.25">
      <c r="A36" s="28">
        <f>ROW()</f>
        <v>36</v>
      </c>
      <c r="B36" s="28"/>
      <c r="C36" s="38"/>
      <c r="D36" s="39"/>
      <c r="E36" s="39"/>
      <c r="F36" s="47" t="s">
        <v>5</v>
      </c>
      <c r="G36" s="77"/>
      <c r="H36" s="52" t="e">
        <f>G36/SUM($G$34:$G$36)</f>
        <v>#DIV/0!</v>
      </c>
      <c r="I36" s="28"/>
      <c r="J36" s="28"/>
      <c r="K36" s="42"/>
    </row>
    <row r="37" spans="1:11" x14ac:dyDescent="0.25">
      <c r="A37" s="28">
        <f>ROW()</f>
        <v>37</v>
      </c>
      <c r="B37" s="28"/>
      <c r="C37" s="32"/>
      <c r="D37" s="32"/>
      <c r="E37" s="32"/>
      <c r="F37" s="43" t="s">
        <v>3</v>
      </c>
      <c r="G37" s="74"/>
      <c r="H37" s="48" t="e">
        <f>G37/SUM($G$37:$G$39)</f>
        <v>#DIV/0!</v>
      </c>
      <c r="I37" s="28"/>
      <c r="J37" s="28"/>
      <c r="K37" s="42"/>
    </row>
    <row r="38" spans="1:11" x14ac:dyDescent="0.25">
      <c r="A38" s="28">
        <f>ROW()</f>
        <v>38</v>
      </c>
      <c r="B38" s="28"/>
      <c r="C38" s="37"/>
      <c r="D38" s="32"/>
      <c r="E38" s="32"/>
      <c r="F38" s="45" t="s">
        <v>4</v>
      </c>
      <c r="G38" s="76"/>
      <c r="H38" s="48" t="e">
        <f>G38/SUM($G$37:$G$39)</f>
        <v>#DIV/0!</v>
      </c>
      <c r="I38" s="28"/>
      <c r="J38" s="28"/>
      <c r="K38" s="42"/>
    </row>
    <row r="39" spans="1:11" x14ac:dyDescent="0.25">
      <c r="A39" s="28">
        <f>ROW()</f>
        <v>39</v>
      </c>
      <c r="B39" s="28"/>
      <c r="C39" s="38"/>
      <c r="D39" s="32"/>
      <c r="E39" s="32"/>
      <c r="F39" s="47" t="s">
        <v>5</v>
      </c>
      <c r="G39" s="77"/>
      <c r="H39" s="48" t="e">
        <f>G39/SUM($G$37:$G$39)</f>
        <v>#DIV/0!</v>
      </c>
      <c r="I39" s="28"/>
      <c r="J39" s="28"/>
      <c r="K39" s="42"/>
    </row>
    <row r="40" spans="1:11" x14ac:dyDescent="0.25">
      <c r="A40" s="28">
        <f>ROW()</f>
        <v>40</v>
      </c>
      <c r="B40" s="28"/>
      <c r="C40" s="34"/>
      <c r="D40" s="34"/>
      <c r="E40" s="34"/>
      <c r="F40" s="44" t="s">
        <v>3</v>
      </c>
      <c r="G40" s="78"/>
      <c r="H40" s="51" t="e">
        <f>G40/SUM($G$40:$G$42)</f>
        <v>#DIV/0!</v>
      </c>
      <c r="I40" s="28"/>
      <c r="J40" s="28"/>
      <c r="K40" s="42"/>
    </row>
    <row r="41" spans="1:11" x14ac:dyDescent="0.25">
      <c r="A41" s="28">
        <f>ROW()</f>
        <v>41</v>
      </c>
      <c r="B41" s="28"/>
      <c r="C41" s="37"/>
      <c r="D41" s="32"/>
      <c r="E41" s="32"/>
      <c r="F41" s="45" t="s">
        <v>4</v>
      </c>
      <c r="G41" s="76"/>
      <c r="H41" s="48" t="e">
        <f>G41/SUM($G$40:$G$42)</f>
        <v>#DIV/0!</v>
      </c>
      <c r="I41" s="28"/>
      <c r="J41" s="28"/>
      <c r="K41" s="42"/>
    </row>
    <row r="42" spans="1:11" x14ac:dyDescent="0.25">
      <c r="A42" s="28">
        <f>ROW()</f>
        <v>42</v>
      </c>
      <c r="B42" s="28"/>
      <c r="C42" s="38"/>
      <c r="D42" s="39"/>
      <c r="E42" s="39"/>
      <c r="F42" s="47" t="s">
        <v>5</v>
      </c>
      <c r="G42" s="77"/>
      <c r="H42" s="52" t="e">
        <f>G42/SUM($G$40:$G$42)</f>
        <v>#DIV/0!</v>
      </c>
      <c r="I42" s="28"/>
      <c r="J42" s="28"/>
      <c r="K42" s="42"/>
    </row>
    <row r="43" spans="1:11" x14ac:dyDescent="0.25">
      <c r="A43" s="28">
        <f>ROW()</f>
        <v>43</v>
      </c>
      <c r="B43" s="28"/>
      <c r="C43" s="34"/>
      <c r="D43" s="34"/>
      <c r="E43" s="34"/>
      <c r="F43" s="44" t="s">
        <v>3</v>
      </c>
      <c r="G43" s="78"/>
      <c r="H43" s="51" t="e">
        <f>G43/SUM($G$43:$G$45)</f>
        <v>#DIV/0!</v>
      </c>
      <c r="I43" s="28"/>
      <c r="J43" s="28"/>
      <c r="K43" s="42"/>
    </row>
    <row r="44" spans="1:11" x14ac:dyDescent="0.25">
      <c r="A44" s="28">
        <f>ROW()</f>
        <v>44</v>
      </c>
      <c r="B44" s="28"/>
      <c r="C44" s="37"/>
      <c r="D44" s="32"/>
      <c r="E44" s="32"/>
      <c r="F44" s="45" t="s">
        <v>4</v>
      </c>
      <c r="G44" s="76"/>
      <c r="H44" s="48" t="e">
        <f>G44/SUM($G$43:$G$45)</f>
        <v>#DIV/0!</v>
      </c>
      <c r="I44" s="28"/>
      <c r="J44" s="28"/>
      <c r="K44" s="42"/>
    </row>
    <row r="45" spans="1:11" x14ac:dyDescent="0.25">
      <c r="A45" s="28">
        <f>ROW()</f>
        <v>45</v>
      </c>
      <c r="B45" s="28"/>
      <c r="C45" s="38"/>
      <c r="D45" s="39"/>
      <c r="E45" s="39"/>
      <c r="F45" s="47" t="s">
        <v>5</v>
      </c>
      <c r="G45" s="77"/>
      <c r="H45" s="52" t="e">
        <f>G45/SUM($G$43:$G$45)</f>
        <v>#DIV/0!</v>
      </c>
      <c r="I45" s="28"/>
      <c r="J45" s="69" t="s">
        <v>31</v>
      </c>
      <c r="K45" s="70"/>
    </row>
    <row r="46" spans="1:11" x14ac:dyDescent="0.25">
      <c r="A46" s="28">
        <f>ROW()</f>
        <v>46</v>
      </c>
      <c r="B46" s="28"/>
      <c r="C46" s="34" t="s">
        <v>29</v>
      </c>
      <c r="D46" s="34"/>
      <c r="E46" s="34"/>
      <c r="F46" s="44" t="s">
        <v>3</v>
      </c>
      <c r="G46" s="78"/>
      <c r="H46" s="48" t="e">
        <f>G46/SUM($G$46:$G$48)</f>
        <v>#DIV/0!</v>
      </c>
      <c r="I46" s="28"/>
      <c r="J46" s="69" t="s">
        <v>7</v>
      </c>
      <c r="K46" s="80">
        <f>G24</f>
        <v>0</v>
      </c>
    </row>
    <row r="47" spans="1:11" x14ac:dyDescent="0.25">
      <c r="A47" s="28">
        <f>ROW()</f>
        <v>47</v>
      </c>
      <c r="B47" s="28"/>
      <c r="C47" s="37"/>
      <c r="D47" s="32"/>
      <c r="E47" s="32"/>
      <c r="F47" s="45" t="s">
        <v>4</v>
      </c>
      <c r="G47" s="76"/>
      <c r="H47" s="48" t="e">
        <f>G47/SUM($G$46:$G$48)</f>
        <v>#DIV/0!</v>
      </c>
      <c r="I47" s="28"/>
      <c r="J47" s="69" t="s">
        <v>32</v>
      </c>
      <c r="K47" s="80">
        <f>G50</f>
        <v>0</v>
      </c>
    </row>
    <row r="48" spans="1:11" x14ac:dyDescent="0.25">
      <c r="A48" s="28">
        <f>ROW()</f>
        <v>48</v>
      </c>
      <c r="B48" s="28"/>
      <c r="C48" s="38"/>
      <c r="D48" s="39"/>
      <c r="E48" s="39"/>
      <c r="F48" s="47" t="s">
        <v>5</v>
      </c>
      <c r="G48" s="77"/>
      <c r="H48" s="53" t="e">
        <f>G48/SUM($G$46:$G$48)</f>
        <v>#DIV/0!</v>
      </c>
      <c r="I48" s="28"/>
      <c r="J48" s="69" t="s">
        <v>72</v>
      </c>
      <c r="K48" s="80">
        <f>H24</f>
        <v>0</v>
      </c>
    </row>
    <row r="49" spans="1:11" x14ac:dyDescent="0.25">
      <c r="A49" s="28">
        <f>ROW()</f>
        <v>49</v>
      </c>
      <c r="B49" s="28"/>
      <c r="C49" s="28"/>
      <c r="D49" s="28"/>
      <c r="E49" s="28"/>
      <c r="F49" s="28"/>
      <c r="G49" s="28"/>
      <c r="H49" s="40"/>
      <c r="I49" s="28"/>
      <c r="J49" s="69" t="s">
        <v>73</v>
      </c>
      <c r="K49" s="80">
        <f>I24</f>
        <v>0</v>
      </c>
    </row>
    <row r="50" spans="1:11" x14ac:dyDescent="0.25">
      <c r="A50" s="28">
        <f>ROW()</f>
        <v>50</v>
      </c>
      <c r="B50" s="28"/>
      <c r="C50" s="28"/>
      <c r="D50" s="28"/>
      <c r="E50" s="28"/>
      <c r="F50" s="68" t="s">
        <v>6</v>
      </c>
      <c r="G50" s="79">
        <f>SUM(G31:G48)</f>
        <v>0</v>
      </c>
      <c r="H50" s="41"/>
      <c r="I50" s="28"/>
      <c r="J50" s="28"/>
      <c r="K50" s="42"/>
    </row>
    <row r="51" spans="1:11" x14ac:dyDescent="0.25">
      <c r="A51" s="28">
        <f>ROW()</f>
        <v>51</v>
      </c>
      <c r="B51" s="28"/>
      <c r="C51" s="28"/>
      <c r="D51" s="28"/>
      <c r="E51" s="28"/>
      <c r="F51" s="28"/>
      <c r="G51" s="28"/>
      <c r="H51" s="28"/>
      <c r="I51" s="28"/>
      <c r="J51" s="69" t="s">
        <v>30</v>
      </c>
      <c r="K51" s="70" t="b">
        <f>K46=K47</f>
        <v>1</v>
      </c>
    </row>
    <row r="52" spans="1:11" x14ac:dyDescent="0.25">
      <c r="A52" s="28">
        <f>ROW()</f>
        <v>52</v>
      </c>
      <c r="B52" s="28"/>
      <c r="C52" s="28"/>
      <c r="D52" s="28"/>
      <c r="E52" s="28"/>
      <c r="F52" s="28"/>
      <c r="G52" s="28"/>
      <c r="H52" s="28"/>
      <c r="I52" s="28"/>
      <c r="J52" s="28" t="s">
        <v>30</v>
      </c>
      <c r="K52" s="42" t="b">
        <f>K47=SUM(K48:K49)</f>
        <v>1</v>
      </c>
    </row>
    <row r="53" spans="1:11" x14ac:dyDescent="0.25">
      <c r="A53" s="28">
        <f>ROW()</f>
        <v>53</v>
      </c>
      <c r="B53" s="28"/>
      <c r="C53" s="28"/>
      <c r="D53" s="28"/>
      <c r="E53" s="28"/>
      <c r="F53" s="28"/>
      <c r="G53" s="28"/>
      <c r="H53" s="28"/>
      <c r="I53" s="28"/>
      <c r="J53" s="28"/>
      <c r="K53" s="42"/>
    </row>
    <row r="54" spans="1:11" x14ac:dyDescent="0.25">
      <c r="A54" s="28">
        <f>ROW()</f>
        <v>54</v>
      </c>
      <c r="B54" s="28"/>
      <c r="C54" s="28"/>
      <c r="D54" s="28"/>
      <c r="E54" s="28"/>
      <c r="F54" s="28"/>
      <c r="G54" s="28"/>
      <c r="H54" s="28"/>
      <c r="I54" s="28"/>
      <c r="J54" s="28"/>
      <c r="K54" s="42"/>
    </row>
    <row r="55" spans="1:11" x14ac:dyDescent="0.25">
      <c r="A55" s="28">
        <f>ROW()</f>
        <v>55</v>
      </c>
      <c r="B55" s="28"/>
      <c r="C55" s="28"/>
      <c r="D55" s="28"/>
      <c r="E55" s="28"/>
      <c r="F55" s="28"/>
      <c r="G55" s="28"/>
      <c r="H55" s="28"/>
      <c r="I55" s="28"/>
      <c r="J55" s="28"/>
      <c r="K55" s="42"/>
    </row>
    <row r="56" spans="1:11" x14ac:dyDescent="0.25">
      <c r="A56" s="28">
        <f>ROW()</f>
        <v>56</v>
      </c>
      <c r="B56" s="28"/>
      <c r="C56" s="28"/>
      <c r="D56" s="28"/>
      <c r="E56" s="28"/>
      <c r="F56" s="28"/>
      <c r="G56" s="28"/>
      <c r="H56" s="28"/>
      <c r="I56" s="28"/>
      <c r="J56" s="28"/>
      <c r="K56" s="42"/>
    </row>
    <row r="57" spans="1:11" x14ac:dyDescent="0.25">
      <c r="A57" s="28">
        <f>ROW()</f>
        <v>57</v>
      </c>
      <c r="B57" s="28"/>
      <c r="C57" s="28"/>
      <c r="D57" s="28"/>
      <c r="E57" s="28"/>
      <c r="F57" s="28"/>
      <c r="G57" s="28"/>
      <c r="H57" s="28"/>
      <c r="I57" s="28"/>
      <c r="J57" s="28"/>
      <c r="K57" s="42"/>
    </row>
    <row r="58" spans="1:11" x14ac:dyDescent="0.25">
      <c r="A58" s="28">
        <f>ROW()</f>
        <v>58</v>
      </c>
      <c r="B58" s="28"/>
      <c r="C58" s="28"/>
      <c r="D58" s="28"/>
      <c r="E58" s="28"/>
      <c r="F58" s="28"/>
      <c r="G58" s="28"/>
      <c r="H58" s="28"/>
      <c r="I58" s="28"/>
      <c r="J58" s="28"/>
      <c r="K58" s="42"/>
    </row>
  </sheetData>
  <conditionalFormatting sqref="K51:K52">
    <cfRule type="cellIs" dxfId="0" priority="1" operator="notEqual">
      <formula>TRUE</formula>
    </cfRule>
  </conditionalFormatting>
  <pageMargins left="0.7" right="0.7" top="0.75" bottom="0.75" header="0.3" footer="0.3"/>
  <pageSetup paperSize="9" scale="41" orientation="portrait" r:id="rId1"/>
  <headerFooter>
    <oddFooter>&amp;C_x000D_&amp;1#&amp;"Calibri"&amp;10&amp;K000000 IN-CONFIDENCE - ORGANISATION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C31E-F938-4228-B4BF-368FC5F5F035}">
  <sheetPr>
    <tabColor theme="1" tint="0.499984740745262"/>
  </sheetPr>
  <dimension ref="A1:J79"/>
  <sheetViews>
    <sheetView showGridLines="0" zoomScale="55" zoomScaleNormal="55" workbookViewId="0">
      <selection activeCell="J79" sqref="J79"/>
    </sheetView>
  </sheetViews>
  <sheetFormatPr defaultRowHeight="15" x14ac:dyDescent="0.25"/>
  <cols>
    <col min="1" max="1" width="41.28515625" customWidth="1"/>
    <col min="2" max="2" width="40.5703125" customWidth="1"/>
    <col min="3" max="3" width="38.28515625" customWidth="1"/>
    <col min="4" max="4" width="25.85546875" customWidth="1"/>
    <col min="5" max="5" width="17.42578125" customWidth="1"/>
    <col min="6" max="6" width="22.42578125" customWidth="1"/>
    <col min="7" max="7" width="23.85546875" customWidth="1"/>
    <col min="8" max="8" width="29.7109375" customWidth="1"/>
    <col min="9" max="9" width="34" customWidth="1"/>
    <col min="10" max="10" width="17.7109375" customWidth="1"/>
  </cols>
  <sheetData>
    <row r="1" spans="1:10" x14ac:dyDescent="0.25">
      <c r="A1" s="60" t="s">
        <v>0</v>
      </c>
      <c r="B1" s="60" t="s">
        <v>20</v>
      </c>
      <c r="C1" s="61" t="s">
        <v>36</v>
      </c>
      <c r="D1" s="60" t="s">
        <v>21</v>
      </c>
      <c r="E1" s="61" t="s">
        <v>18</v>
      </c>
      <c r="F1" s="60" t="s">
        <v>42</v>
      </c>
      <c r="G1" s="60" t="s">
        <v>62</v>
      </c>
      <c r="H1" s="60" t="s">
        <v>19</v>
      </c>
      <c r="I1" s="60" t="s">
        <v>1</v>
      </c>
      <c r="J1" s="61" t="s">
        <v>2</v>
      </c>
    </row>
    <row r="2" spans="1:10" x14ac:dyDescent="0.25">
      <c r="A2" s="86" t="str">
        <f>'Disclosure template'!$D$7</f>
        <v>[name]</v>
      </c>
      <c r="B2" s="86" t="str">
        <f>'Disclosure template'!$C$10</f>
        <v>Monthly report by customer type ($)</v>
      </c>
      <c r="C2" s="86">
        <f>'Disclosure template'!$D$8</f>
        <v>2024</v>
      </c>
      <c r="D2" s="86" t="str">
        <f>'Disclosure template'!C12</f>
        <v>April 2023</v>
      </c>
      <c r="E2" s="86">
        <f>'Disclosure template'!A7</f>
        <v>7</v>
      </c>
      <c r="F2" s="86" t="s">
        <v>22</v>
      </c>
      <c r="G2" s="86" t="s">
        <v>22</v>
      </c>
      <c r="H2" s="86" t="s">
        <v>22</v>
      </c>
      <c r="I2" s="86" t="str">
        <f>'Disclosure template'!$D$11</f>
        <v>Retailers</v>
      </c>
      <c r="J2" s="86">
        <f>'Disclosure template'!D12</f>
        <v>0</v>
      </c>
    </row>
    <row r="3" spans="1:10" x14ac:dyDescent="0.25">
      <c r="A3" s="86" t="str">
        <f>'Disclosure template'!$D$7</f>
        <v>[name]</v>
      </c>
      <c r="B3" s="86" t="str">
        <f>'Disclosure template'!$C$10</f>
        <v>Monthly report by customer type ($)</v>
      </c>
      <c r="C3" s="86">
        <f>'Disclosure template'!$D$8</f>
        <v>2024</v>
      </c>
      <c r="D3" s="86" t="str">
        <f>'Disclosure template'!C13</f>
        <v>May 2023</v>
      </c>
      <c r="E3" s="86">
        <f>'Disclosure template'!A8</f>
        <v>8</v>
      </c>
      <c r="F3" s="86" t="s">
        <v>22</v>
      </c>
      <c r="G3" s="86" t="s">
        <v>22</v>
      </c>
      <c r="H3" s="86" t="s">
        <v>22</v>
      </c>
      <c r="I3" s="86" t="str">
        <f>'Disclosure template'!$D$11</f>
        <v>Retailers</v>
      </c>
      <c r="J3" s="86">
        <f>'Disclosure template'!D13</f>
        <v>0</v>
      </c>
    </row>
    <row r="4" spans="1:10" x14ac:dyDescent="0.25">
      <c r="A4" s="86" t="str">
        <f>'Disclosure template'!$D$7</f>
        <v>[name]</v>
      </c>
      <c r="B4" s="86" t="str">
        <f>'Disclosure template'!$C$10</f>
        <v>Monthly report by customer type ($)</v>
      </c>
      <c r="C4" s="86">
        <f>'Disclosure template'!$D$8</f>
        <v>2024</v>
      </c>
      <c r="D4" s="86" t="str">
        <f>'Disclosure template'!C14</f>
        <v>June 2023</v>
      </c>
      <c r="E4" s="86">
        <f>'Disclosure template'!A9</f>
        <v>9</v>
      </c>
      <c r="F4" s="86" t="s">
        <v>22</v>
      </c>
      <c r="G4" s="86" t="s">
        <v>22</v>
      </c>
      <c r="H4" s="86" t="s">
        <v>22</v>
      </c>
      <c r="I4" s="86" t="str">
        <f>'Disclosure template'!$D$11</f>
        <v>Retailers</v>
      </c>
      <c r="J4" s="86">
        <f>'Disclosure template'!D14</f>
        <v>0</v>
      </c>
    </row>
    <row r="5" spans="1:10" x14ac:dyDescent="0.25">
      <c r="A5" s="86" t="str">
        <f>'Disclosure template'!$D$7</f>
        <v>[name]</v>
      </c>
      <c r="B5" s="86" t="str">
        <f>'Disclosure template'!$C$10</f>
        <v>Monthly report by customer type ($)</v>
      </c>
      <c r="C5" s="86">
        <f>'Disclosure template'!$D$8</f>
        <v>2024</v>
      </c>
      <c r="D5" s="86" t="str">
        <f>'Disclosure template'!C15</f>
        <v>July 2023</v>
      </c>
      <c r="E5" s="86">
        <f>'Disclosure template'!A10</f>
        <v>10</v>
      </c>
      <c r="F5" s="86" t="s">
        <v>22</v>
      </c>
      <c r="G5" s="86" t="s">
        <v>22</v>
      </c>
      <c r="H5" s="86" t="s">
        <v>22</v>
      </c>
      <c r="I5" s="86" t="str">
        <f>'Disclosure template'!$D$11</f>
        <v>Retailers</v>
      </c>
      <c r="J5" s="86">
        <f>'Disclosure template'!D15</f>
        <v>0</v>
      </c>
    </row>
    <row r="6" spans="1:10" x14ac:dyDescent="0.25">
      <c r="A6" s="86" t="str">
        <f>'Disclosure template'!$D$7</f>
        <v>[name]</v>
      </c>
      <c r="B6" s="86" t="str">
        <f>'Disclosure template'!$C$10</f>
        <v>Monthly report by customer type ($)</v>
      </c>
      <c r="C6" s="86">
        <f>'Disclosure template'!$D$8</f>
        <v>2024</v>
      </c>
      <c r="D6" s="86" t="str">
        <f>'Disclosure template'!C16</f>
        <v>August 2023</v>
      </c>
      <c r="E6" s="86">
        <f>'Disclosure template'!A11</f>
        <v>11</v>
      </c>
      <c r="F6" s="86" t="s">
        <v>22</v>
      </c>
      <c r="G6" s="86" t="s">
        <v>22</v>
      </c>
      <c r="H6" s="86" t="s">
        <v>22</v>
      </c>
      <c r="I6" s="86" t="str">
        <f>'Disclosure template'!$D$11</f>
        <v>Retailers</v>
      </c>
      <c r="J6" s="86">
        <f>'Disclosure template'!D16</f>
        <v>0</v>
      </c>
    </row>
    <row r="7" spans="1:10" x14ac:dyDescent="0.25">
      <c r="A7" s="86" t="str">
        <f>'Disclosure template'!$D$7</f>
        <v>[name]</v>
      </c>
      <c r="B7" s="86" t="str">
        <f>'Disclosure template'!$C$10</f>
        <v>Monthly report by customer type ($)</v>
      </c>
      <c r="C7" s="86">
        <f>'Disclosure template'!$D$8</f>
        <v>2024</v>
      </c>
      <c r="D7" s="86" t="str">
        <f>'Disclosure template'!C17</f>
        <v>September 2023</v>
      </c>
      <c r="E7" s="86">
        <f>'Disclosure template'!A12</f>
        <v>12</v>
      </c>
      <c r="F7" s="86" t="s">
        <v>22</v>
      </c>
      <c r="G7" s="86" t="s">
        <v>22</v>
      </c>
      <c r="H7" s="86" t="s">
        <v>22</v>
      </c>
      <c r="I7" s="86" t="str">
        <f>'Disclosure template'!$D$11</f>
        <v>Retailers</v>
      </c>
      <c r="J7" s="86">
        <f>'Disclosure template'!D17</f>
        <v>0</v>
      </c>
    </row>
    <row r="8" spans="1:10" x14ac:dyDescent="0.25">
      <c r="A8" s="86" t="str">
        <f>'Disclosure template'!$D$7</f>
        <v>[name]</v>
      </c>
      <c r="B8" s="86" t="str">
        <f>'Disclosure template'!$C$10</f>
        <v>Monthly report by customer type ($)</v>
      </c>
      <c r="C8" s="86">
        <f>'Disclosure template'!$D$8</f>
        <v>2024</v>
      </c>
      <c r="D8" s="86" t="str">
        <f>'Disclosure template'!C18</f>
        <v>October 2023</v>
      </c>
      <c r="E8" s="86">
        <f>'Disclosure template'!A13</f>
        <v>13</v>
      </c>
      <c r="F8" s="86" t="s">
        <v>22</v>
      </c>
      <c r="G8" s="86" t="s">
        <v>22</v>
      </c>
      <c r="H8" s="86" t="s">
        <v>22</v>
      </c>
      <c r="I8" s="86" t="str">
        <f>'Disclosure template'!$D$11</f>
        <v>Retailers</v>
      </c>
      <c r="J8" s="86">
        <f>'Disclosure template'!D18</f>
        <v>0</v>
      </c>
    </row>
    <row r="9" spans="1:10" x14ac:dyDescent="0.25">
      <c r="A9" s="86" t="str">
        <f>'Disclosure template'!$D$7</f>
        <v>[name]</v>
      </c>
      <c r="B9" s="86" t="str">
        <f>'Disclosure template'!$C$10</f>
        <v>Monthly report by customer type ($)</v>
      </c>
      <c r="C9" s="86">
        <f>'Disclosure template'!$D$8</f>
        <v>2024</v>
      </c>
      <c r="D9" s="86" t="str">
        <f>'Disclosure template'!C19</f>
        <v>November 2023</v>
      </c>
      <c r="E9" s="86">
        <f>'Disclosure template'!A14</f>
        <v>14</v>
      </c>
      <c r="F9" s="86" t="s">
        <v>22</v>
      </c>
      <c r="G9" s="86" t="s">
        <v>22</v>
      </c>
      <c r="H9" s="86" t="s">
        <v>22</v>
      </c>
      <c r="I9" s="86" t="str">
        <f>'Disclosure template'!$D$11</f>
        <v>Retailers</v>
      </c>
      <c r="J9" s="86">
        <f>'Disclosure template'!D19</f>
        <v>0</v>
      </c>
    </row>
    <row r="10" spans="1:10" x14ac:dyDescent="0.25">
      <c r="A10" s="86" t="str">
        <f>'Disclosure template'!$D$7</f>
        <v>[name]</v>
      </c>
      <c r="B10" s="86" t="str">
        <f>'Disclosure template'!$C$10</f>
        <v>Monthly report by customer type ($)</v>
      </c>
      <c r="C10" s="86">
        <f>'Disclosure template'!$D$8</f>
        <v>2024</v>
      </c>
      <c r="D10" s="86" t="str">
        <f>'Disclosure template'!C20</f>
        <v>December2024</v>
      </c>
      <c r="E10" s="86">
        <f>'Disclosure template'!A15</f>
        <v>15</v>
      </c>
      <c r="F10" s="86" t="s">
        <v>22</v>
      </c>
      <c r="G10" s="86" t="s">
        <v>22</v>
      </c>
      <c r="H10" s="86" t="s">
        <v>22</v>
      </c>
      <c r="I10" s="86" t="str">
        <f>'Disclosure template'!$D$11</f>
        <v>Retailers</v>
      </c>
      <c r="J10" s="86">
        <f>'Disclosure template'!D20</f>
        <v>0</v>
      </c>
    </row>
    <row r="11" spans="1:10" x14ac:dyDescent="0.25">
      <c r="A11" s="86" t="str">
        <f>'Disclosure template'!$D$7</f>
        <v>[name]</v>
      </c>
      <c r="B11" s="86" t="str">
        <f>'Disclosure template'!$C$10</f>
        <v>Monthly report by customer type ($)</v>
      </c>
      <c r="C11" s="86">
        <f>'Disclosure template'!$D$8</f>
        <v>2024</v>
      </c>
      <c r="D11" s="86" t="str">
        <f>'Disclosure template'!C21</f>
        <v>January 2024</v>
      </c>
      <c r="E11" s="86">
        <f>'Disclosure template'!A16</f>
        <v>16</v>
      </c>
      <c r="F11" s="86" t="s">
        <v>22</v>
      </c>
      <c r="G11" s="86" t="s">
        <v>22</v>
      </c>
      <c r="H11" s="86" t="s">
        <v>22</v>
      </c>
      <c r="I11" s="86" t="str">
        <f>'Disclosure template'!$D$11</f>
        <v>Retailers</v>
      </c>
      <c r="J11" s="86">
        <f>'Disclosure template'!D21</f>
        <v>0</v>
      </c>
    </row>
    <row r="12" spans="1:10" x14ac:dyDescent="0.25">
      <c r="A12" s="86" t="str">
        <f>'Disclosure template'!$D$7</f>
        <v>[name]</v>
      </c>
      <c r="B12" s="86" t="str">
        <f>'Disclosure template'!$C$10</f>
        <v>Monthly report by customer type ($)</v>
      </c>
      <c r="C12" s="86">
        <f>'Disclosure template'!$D$8</f>
        <v>2024</v>
      </c>
      <c r="D12" s="86" t="str">
        <f>'Disclosure template'!C22</f>
        <v>February 2024</v>
      </c>
      <c r="E12" s="86">
        <f>'Disclosure template'!A17</f>
        <v>17</v>
      </c>
      <c r="F12" s="86" t="s">
        <v>22</v>
      </c>
      <c r="G12" s="86" t="s">
        <v>22</v>
      </c>
      <c r="H12" s="86" t="s">
        <v>22</v>
      </c>
      <c r="I12" s="86" t="str">
        <f>'Disclosure template'!$D$11</f>
        <v>Retailers</v>
      </c>
      <c r="J12" s="86">
        <f>'Disclosure template'!D22</f>
        <v>0</v>
      </c>
    </row>
    <row r="13" spans="1:10" x14ac:dyDescent="0.25">
      <c r="A13" s="86" t="str">
        <f>'Disclosure template'!$D$7</f>
        <v>[name]</v>
      </c>
      <c r="B13" s="86" t="str">
        <f>'Disclosure template'!$C$10</f>
        <v>Monthly report by customer type ($)</v>
      </c>
      <c r="C13" s="86">
        <f>'Disclosure template'!$D$8</f>
        <v>2024</v>
      </c>
      <c r="D13" s="86" t="str">
        <f>'Disclosure template'!C23</f>
        <v>March 2024</v>
      </c>
      <c r="E13" s="86">
        <f>'Disclosure template'!A18</f>
        <v>18</v>
      </c>
      <c r="F13" s="86" t="s">
        <v>22</v>
      </c>
      <c r="G13" s="86" t="s">
        <v>22</v>
      </c>
      <c r="H13" s="86" t="s">
        <v>22</v>
      </c>
      <c r="I13" s="86" t="str">
        <f>'Disclosure template'!$D$11</f>
        <v>Retailers</v>
      </c>
      <c r="J13" s="86">
        <f>'Disclosure template'!D23</f>
        <v>0</v>
      </c>
    </row>
    <row r="14" spans="1:10" x14ac:dyDescent="0.25">
      <c r="A14" s="86" t="str">
        <f>'Disclosure template'!$D$7</f>
        <v>[name]</v>
      </c>
      <c r="B14" s="86" t="str">
        <f>'Disclosure template'!$C$10</f>
        <v>Monthly report by customer type ($)</v>
      </c>
      <c r="C14" s="86">
        <f>'Disclosure template'!$D$8</f>
        <v>2024</v>
      </c>
      <c r="D14" s="86" t="str">
        <f>'Disclosure template'!C12</f>
        <v>April 2023</v>
      </c>
      <c r="E14" s="87">
        <f>'Disclosure template'!A7</f>
        <v>7</v>
      </c>
      <c r="F14" s="86" t="s">
        <v>22</v>
      </c>
      <c r="G14" s="86" t="s">
        <v>22</v>
      </c>
      <c r="H14" s="86" t="s">
        <v>22</v>
      </c>
      <c r="I14" s="86" t="str">
        <f>'Disclosure template'!$E$11</f>
        <v>Direct load customers</v>
      </c>
      <c r="J14" s="86">
        <f>'Disclosure template'!E12</f>
        <v>0</v>
      </c>
    </row>
    <row r="15" spans="1:10" x14ac:dyDescent="0.25">
      <c r="A15" s="86" t="str">
        <f>'Disclosure template'!$D$7</f>
        <v>[name]</v>
      </c>
      <c r="B15" s="86" t="str">
        <f>'Disclosure template'!$C$10</f>
        <v>Monthly report by customer type ($)</v>
      </c>
      <c r="C15" s="86">
        <f>'Disclosure template'!$D$8</f>
        <v>2024</v>
      </c>
      <c r="D15" s="86" t="str">
        <f>'Disclosure template'!C13</f>
        <v>May 2023</v>
      </c>
      <c r="E15" s="87">
        <f>'Disclosure template'!A8</f>
        <v>8</v>
      </c>
      <c r="F15" s="86" t="s">
        <v>22</v>
      </c>
      <c r="G15" s="86" t="s">
        <v>22</v>
      </c>
      <c r="H15" s="86" t="s">
        <v>22</v>
      </c>
      <c r="I15" s="86" t="str">
        <f>'Disclosure template'!$E$11</f>
        <v>Direct load customers</v>
      </c>
      <c r="J15" s="86">
        <f>'Disclosure template'!E13</f>
        <v>0</v>
      </c>
    </row>
    <row r="16" spans="1:10" x14ac:dyDescent="0.25">
      <c r="A16" s="86" t="str">
        <f>'Disclosure template'!$D$7</f>
        <v>[name]</v>
      </c>
      <c r="B16" s="86" t="str">
        <f>'Disclosure template'!$C$10</f>
        <v>Monthly report by customer type ($)</v>
      </c>
      <c r="C16" s="86">
        <f>'Disclosure template'!$D$8</f>
        <v>2024</v>
      </c>
      <c r="D16" s="86" t="str">
        <f>'Disclosure template'!C14</f>
        <v>June 2023</v>
      </c>
      <c r="E16" s="87">
        <f>'Disclosure template'!A9</f>
        <v>9</v>
      </c>
      <c r="F16" s="86" t="s">
        <v>22</v>
      </c>
      <c r="G16" s="86" t="s">
        <v>22</v>
      </c>
      <c r="H16" s="86" t="s">
        <v>22</v>
      </c>
      <c r="I16" s="86" t="str">
        <f>'Disclosure template'!$E$11</f>
        <v>Direct load customers</v>
      </c>
      <c r="J16" s="86">
        <f>'Disclosure template'!E14</f>
        <v>0</v>
      </c>
    </row>
    <row r="17" spans="1:10" x14ac:dyDescent="0.25">
      <c r="A17" s="86" t="str">
        <f>'Disclosure template'!$D$7</f>
        <v>[name]</v>
      </c>
      <c r="B17" s="86" t="str">
        <f>'Disclosure template'!$C$10</f>
        <v>Monthly report by customer type ($)</v>
      </c>
      <c r="C17" s="86">
        <f>'Disclosure template'!$D$8</f>
        <v>2024</v>
      </c>
      <c r="D17" s="86" t="str">
        <f>'Disclosure template'!C15</f>
        <v>July 2023</v>
      </c>
      <c r="E17" s="87">
        <f>'Disclosure template'!A10</f>
        <v>10</v>
      </c>
      <c r="F17" s="86" t="s">
        <v>22</v>
      </c>
      <c r="G17" s="86" t="s">
        <v>22</v>
      </c>
      <c r="H17" s="86" t="s">
        <v>22</v>
      </c>
      <c r="I17" s="86" t="str">
        <f>'Disclosure template'!$E$11</f>
        <v>Direct load customers</v>
      </c>
      <c r="J17" s="86">
        <f>'Disclosure template'!E15</f>
        <v>0</v>
      </c>
    </row>
    <row r="18" spans="1:10" x14ac:dyDescent="0.25">
      <c r="A18" s="86" t="str">
        <f>'Disclosure template'!$D$7</f>
        <v>[name]</v>
      </c>
      <c r="B18" s="86" t="str">
        <f>'Disclosure template'!$C$10</f>
        <v>Monthly report by customer type ($)</v>
      </c>
      <c r="C18" s="86">
        <f>'Disclosure template'!$D$8</f>
        <v>2024</v>
      </c>
      <c r="D18" s="86" t="str">
        <f>'Disclosure template'!C16</f>
        <v>August 2023</v>
      </c>
      <c r="E18" s="87">
        <f>'Disclosure template'!A11</f>
        <v>11</v>
      </c>
      <c r="F18" s="86" t="s">
        <v>22</v>
      </c>
      <c r="G18" s="86" t="s">
        <v>22</v>
      </c>
      <c r="H18" s="86" t="s">
        <v>22</v>
      </c>
      <c r="I18" s="86" t="str">
        <f>'Disclosure template'!$E$11</f>
        <v>Direct load customers</v>
      </c>
      <c r="J18" s="86">
        <f>'Disclosure template'!E16</f>
        <v>0</v>
      </c>
    </row>
    <row r="19" spans="1:10" x14ac:dyDescent="0.25">
      <c r="A19" s="86" t="str">
        <f>'Disclosure template'!$D$7</f>
        <v>[name]</v>
      </c>
      <c r="B19" s="86" t="str">
        <f>'Disclosure template'!$C$10</f>
        <v>Monthly report by customer type ($)</v>
      </c>
      <c r="C19" s="86">
        <f>'Disclosure template'!$D$8</f>
        <v>2024</v>
      </c>
      <c r="D19" s="86" t="str">
        <f>'Disclosure template'!C17</f>
        <v>September 2023</v>
      </c>
      <c r="E19" s="87">
        <f>'Disclosure template'!A12</f>
        <v>12</v>
      </c>
      <c r="F19" s="86" t="s">
        <v>22</v>
      </c>
      <c r="G19" s="86" t="s">
        <v>22</v>
      </c>
      <c r="H19" s="86" t="s">
        <v>22</v>
      </c>
      <c r="I19" s="86" t="str">
        <f>'Disclosure template'!$E$11</f>
        <v>Direct load customers</v>
      </c>
      <c r="J19" s="86">
        <f>'Disclosure template'!E17</f>
        <v>0</v>
      </c>
    </row>
    <row r="20" spans="1:10" x14ac:dyDescent="0.25">
      <c r="A20" s="86" t="str">
        <f>'Disclosure template'!$D$7</f>
        <v>[name]</v>
      </c>
      <c r="B20" s="86" t="str">
        <f>'Disclosure template'!$C$10</f>
        <v>Monthly report by customer type ($)</v>
      </c>
      <c r="C20" s="86">
        <f>'Disclosure template'!$D$8</f>
        <v>2024</v>
      </c>
      <c r="D20" s="86" t="str">
        <f>'Disclosure template'!C18</f>
        <v>October 2023</v>
      </c>
      <c r="E20" s="87">
        <f>'Disclosure template'!A13</f>
        <v>13</v>
      </c>
      <c r="F20" s="86" t="s">
        <v>22</v>
      </c>
      <c r="G20" s="86" t="s">
        <v>22</v>
      </c>
      <c r="H20" s="86" t="s">
        <v>22</v>
      </c>
      <c r="I20" s="86" t="str">
        <f>'Disclosure template'!$E$11</f>
        <v>Direct load customers</v>
      </c>
      <c r="J20" s="86">
        <f>'Disclosure template'!E18</f>
        <v>0</v>
      </c>
    </row>
    <row r="21" spans="1:10" x14ac:dyDescent="0.25">
      <c r="A21" s="86" t="str">
        <f>'Disclosure template'!$D$7</f>
        <v>[name]</v>
      </c>
      <c r="B21" s="86" t="str">
        <f>'Disclosure template'!$C$10</f>
        <v>Monthly report by customer type ($)</v>
      </c>
      <c r="C21" s="86">
        <f>'Disclosure template'!$D$8</f>
        <v>2024</v>
      </c>
      <c r="D21" s="86" t="str">
        <f>'Disclosure template'!C19</f>
        <v>November 2023</v>
      </c>
      <c r="E21" s="87">
        <f>'Disclosure template'!A14</f>
        <v>14</v>
      </c>
      <c r="F21" s="86" t="s">
        <v>22</v>
      </c>
      <c r="G21" s="86" t="s">
        <v>22</v>
      </c>
      <c r="H21" s="86" t="s">
        <v>22</v>
      </c>
      <c r="I21" s="86" t="str">
        <f>'Disclosure template'!$E$11</f>
        <v>Direct load customers</v>
      </c>
      <c r="J21" s="86">
        <f>'Disclosure template'!E19</f>
        <v>0</v>
      </c>
    </row>
    <row r="22" spans="1:10" x14ac:dyDescent="0.25">
      <c r="A22" s="86" t="str">
        <f>'Disclosure template'!$D$7</f>
        <v>[name]</v>
      </c>
      <c r="B22" s="86" t="str">
        <f>'Disclosure template'!$C$10</f>
        <v>Monthly report by customer type ($)</v>
      </c>
      <c r="C22" s="86">
        <f>'Disclosure template'!$D$8</f>
        <v>2024</v>
      </c>
      <c r="D22" s="86" t="str">
        <f>'Disclosure template'!C20</f>
        <v>December2024</v>
      </c>
      <c r="E22" s="87">
        <f>'Disclosure template'!A15</f>
        <v>15</v>
      </c>
      <c r="F22" s="86" t="s">
        <v>22</v>
      </c>
      <c r="G22" s="86" t="s">
        <v>22</v>
      </c>
      <c r="H22" s="86" t="s">
        <v>22</v>
      </c>
      <c r="I22" s="86" t="str">
        <f>'Disclosure template'!$E$11</f>
        <v>Direct load customers</v>
      </c>
      <c r="J22" s="86">
        <f>'Disclosure template'!E20</f>
        <v>0</v>
      </c>
    </row>
    <row r="23" spans="1:10" x14ac:dyDescent="0.25">
      <c r="A23" s="86" t="str">
        <f>'Disclosure template'!$D$7</f>
        <v>[name]</v>
      </c>
      <c r="B23" s="86" t="str">
        <f>'Disclosure template'!$C$10</f>
        <v>Monthly report by customer type ($)</v>
      </c>
      <c r="C23" s="86">
        <f>'Disclosure template'!$D$8</f>
        <v>2024</v>
      </c>
      <c r="D23" s="86" t="str">
        <f>'Disclosure template'!C21</f>
        <v>January 2024</v>
      </c>
      <c r="E23" s="87">
        <f>'Disclosure template'!A16</f>
        <v>16</v>
      </c>
      <c r="F23" s="86" t="s">
        <v>22</v>
      </c>
      <c r="G23" s="86" t="s">
        <v>22</v>
      </c>
      <c r="H23" s="86" t="s">
        <v>22</v>
      </c>
      <c r="I23" s="86" t="str">
        <f>'Disclosure template'!$E$11</f>
        <v>Direct load customers</v>
      </c>
      <c r="J23" s="86">
        <f>'Disclosure template'!E21</f>
        <v>0</v>
      </c>
    </row>
    <row r="24" spans="1:10" x14ac:dyDescent="0.25">
      <c r="A24" s="86" t="str">
        <f>'Disclosure template'!$D$7</f>
        <v>[name]</v>
      </c>
      <c r="B24" s="86" t="str">
        <f>'Disclosure template'!$C$10</f>
        <v>Monthly report by customer type ($)</v>
      </c>
      <c r="C24" s="86">
        <f>'Disclosure template'!$D$8</f>
        <v>2024</v>
      </c>
      <c r="D24" s="86" t="str">
        <f>'Disclosure template'!C22</f>
        <v>February 2024</v>
      </c>
      <c r="E24" s="87">
        <f>'Disclosure template'!A17</f>
        <v>17</v>
      </c>
      <c r="F24" s="86" t="s">
        <v>22</v>
      </c>
      <c r="G24" s="86" t="s">
        <v>22</v>
      </c>
      <c r="H24" s="86" t="s">
        <v>22</v>
      </c>
      <c r="I24" s="86" t="str">
        <f>'Disclosure template'!$E$11</f>
        <v>Direct load customers</v>
      </c>
      <c r="J24" s="86">
        <f>'Disclosure template'!E22</f>
        <v>0</v>
      </c>
    </row>
    <row r="25" spans="1:10" x14ac:dyDescent="0.25">
      <c r="A25" s="86" t="str">
        <f>'Disclosure template'!$D$7</f>
        <v>[name]</v>
      </c>
      <c r="B25" s="86" t="str">
        <f>'Disclosure template'!$C$10</f>
        <v>Monthly report by customer type ($)</v>
      </c>
      <c r="C25" s="86">
        <f>'Disclosure template'!$D$8</f>
        <v>2024</v>
      </c>
      <c r="D25" s="86" t="str">
        <f>'Disclosure template'!C23</f>
        <v>March 2024</v>
      </c>
      <c r="E25" s="87">
        <f>'Disclosure template'!A18</f>
        <v>18</v>
      </c>
      <c r="F25" s="86" t="s">
        <v>22</v>
      </c>
      <c r="G25" s="86" t="s">
        <v>22</v>
      </c>
      <c r="H25" s="86" t="s">
        <v>22</v>
      </c>
      <c r="I25" s="86" t="str">
        <f>'Disclosure template'!$E$11</f>
        <v>Direct load customers</v>
      </c>
      <c r="J25" s="86">
        <f>'Disclosure template'!E23</f>
        <v>0</v>
      </c>
    </row>
    <row r="26" spans="1:10" x14ac:dyDescent="0.25">
      <c r="A26" s="86" t="str">
        <f>'Disclosure template'!$D$7</f>
        <v>[name]</v>
      </c>
      <c r="B26" s="86" t="str">
        <f>'Disclosure template'!$C$10</f>
        <v>Monthly report by customer type ($)</v>
      </c>
      <c r="C26" s="86">
        <f>'Disclosure template'!$D$8</f>
        <v>2024</v>
      </c>
      <c r="D26" s="86" t="str">
        <f>'Disclosure template'!C12</f>
        <v>April 2023</v>
      </c>
      <c r="E26" s="86">
        <f>'Disclosure template'!A7</f>
        <v>7</v>
      </c>
      <c r="F26" s="86" t="s">
        <v>22</v>
      </c>
      <c r="G26" s="86" t="s">
        <v>22</v>
      </c>
      <c r="H26" s="86" t="s">
        <v>22</v>
      </c>
      <c r="I26" s="86" t="str">
        <f>'Disclosure template'!$F$11</f>
        <v>Direct generation customers</v>
      </c>
      <c r="J26" s="86">
        <f>'Disclosure template'!F12</f>
        <v>0</v>
      </c>
    </row>
    <row r="27" spans="1:10" x14ac:dyDescent="0.25">
      <c r="A27" s="86" t="str">
        <f>'Disclosure template'!$D$7</f>
        <v>[name]</v>
      </c>
      <c r="B27" s="86" t="str">
        <f>'Disclosure template'!$C$10</f>
        <v>Monthly report by customer type ($)</v>
      </c>
      <c r="C27" s="86">
        <f>'Disclosure template'!$D$8</f>
        <v>2024</v>
      </c>
      <c r="D27" s="86" t="str">
        <f>'Disclosure template'!C13</f>
        <v>May 2023</v>
      </c>
      <c r="E27" s="86">
        <f>'Disclosure template'!A8</f>
        <v>8</v>
      </c>
      <c r="F27" s="86" t="s">
        <v>22</v>
      </c>
      <c r="G27" s="86" t="s">
        <v>22</v>
      </c>
      <c r="H27" s="86" t="s">
        <v>22</v>
      </c>
      <c r="I27" s="86" t="str">
        <f>'Disclosure template'!$F$11</f>
        <v>Direct generation customers</v>
      </c>
      <c r="J27" s="86">
        <f>'Disclosure template'!F13</f>
        <v>0</v>
      </c>
    </row>
    <row r="28" spans="1:10" x14ac:dyDescent="0.25">
      <c r="A28" s="86" t="str">
        <f>'Disclosure template'!$D$7</f>
        <v>[name]</v>
      </c>
      <c r="B28" s="86" t="str">
        <f>'Disclosure template'!$C$10</f>
        <v>Monthly report by customer type ($)</v>
      </c>
      <c r="C28" s="86">
        <f>'Disclosure template'!$D$8</f>
        <v>2024</v>
      </c>
      <c r="D28" s="86" t="str">
        <f>'Disclosure template'!C14</f>
        <v>June 2023</v>
      </c>
      <c r="E28" s="86">
        <f>'Disclosure template'!A9</f>
        <v>9</v>
      </c>
      <c r="F28" s="86" t="s">
        <v>22</v>
      </c>
      <c r="G28" s="86" t="s">
        <v>22</v>
      </c>
      <c r="H28" s="86" t="s">
        <v>22</v>
      </c>
      <c r="I28" s="86" t="str">
        <f>'Disclosure template'!$F$11</f>
        <v>Direct generation customers</v>
      </c>
      <c r="J28" s="86">
        <f>'Disclosure template'!F14</f>
        <v>0</v>
      </c>
    </row>
    <row r="29" spans="1:10" x14ac:dyDescent="0.25">
      <c r="A29" s="86" t="str">
        <f>'Disclosure template'!$D$7</f>
        <v>[name]</v>
      </c>
      <c r="B29" s="86" t="str">
        <f>'Disclosure template'!$C$10</f>
        <v>Monthly report by customer type ($)</v>
      </c>
      <c r="C29" s="86">
        <f>'Disclosure template'!$D$8</f>
        <v>2024</v>
      </c>
      <c r="D29" s="86" t="str">
        <f>'Disclosure template'!C15</f>
        <v>July 2023</v>
      </c>
      <c r="E29" s="86">
        <f>'Disclosure template'!A10</f>
        <v>10</v>
      </c>
      <c r="F29" s="86" t="s">
        <v>22</v>
      </c>
      <c r="G29" s="86" t="s">
        <v>22</v>
      </c>
      <c r="H29" s="86" t="s">
        <v>22</v>
      </c>
      <c r="I29" s="86" t="str">
        <f>'Disclosure template'!$F$11</f>
        <v>Direct generation customers</v>
      </c>
      <c r="J29" s="86">
        <f>'Disclosure template'!F15</f>
        <v>0</v>
      </c>
    </row>
    <row r="30" spans="1:10" x14ac:dyDescent="0.25">
      <c r="A30" s="86" t="str">
        <f>'Disclosure template'!$D$7</f>
        <v>[name]</v>
      </c>
      <c r="B30" s="86" t="str">
        <f>'Disclosure template'!$C$10</f>
        <v>Monthly report by customer type ($)</v>
      </c>
      <c r="C30" s="86">
        <f>'Disclosure template'!$D$8</f>
        <v>2024</v>
      </c>
      <c r="D30" s="86" t="str">
        <f>'Disclosure template'!C16</f>
        <v>August 2023</v>
      </c>
      <c r="E30" s="86">
        <f>'Disclosure template'!A11</f>
        <v>11</v>
      </c>
      <c r="F30" s="86" t="s">
        <v>22</v>
      </c>
      <c r="G30" s="86" t="s">
        <v>22</v>
      </c>
      <c r="H30" s="86" t="s">
        <v>22</v>
      </c>
      <c r="I30" s="86" t="str">
        <f>'Disclosure template'!$F$11</f>
        <v>Direct generation customers</v>
      </c>
      <c r="J30" s="86">
        <f>'Disclosure template'!F16</f>
        <v>0</v>
      </c>
    </row>
    <row r="31" spans="1:10" x14ac:dyDescent="0.25">
      <c r="A31" s="86" t="str">
        <f>'Disclosure template'!$D$7</f>
        <v>[name]</v>
      </c>
      <c r="B31" s="86" t="str">
        <f>'Disclosure template'!$C$10</f>
        <v>Monthly report by customer type ($)</v>
      </c>
      <c r="C31" s="86">
        <f>'Disclosure template'!$D$8</f>
        <v>2024</v>
      </c>
      <c r="D31" s="86" t="str">
        <f>'Disclosure template'!C17</f>
        <v>September 2023</v>
      </c>
      <c r="E31" s="86">
        <f>'Disclosure template'!A12</f>
        <v>12</v>
      </c>
      <c r="F31" s="86" t="s">
        <v>22</v>
      </c>
      <c r="G31" s="86" t="s">
        <v>22</v>
      </c>
      <c r="H31" s="86" t="s">
        <v>22</v>
      </c>
      <c r="I31" s="86" t="str">
        <f>'Disclosure template'!$F$11</f>
        <v>Direct generation customers</v>
      </c>
      <c r="J31" s="86">
        <f>'Disclosure template'!F17</f>
        <v>0</v>
      </c>
    </row>
    <row r="32" spans="1:10" x14ac:dyDescent="0.25">
      <c r="A32" s="86" t="str">
        <f>'Disclosure template'!$D$7</f>
        <v>[name]</v>
      </c>
      <c r="B32" s="86" t="str">
        <f>'Disclosure template'!$C$10</f>
        <v>Monthly report by customer type ($)</v>
      </c>
      <c r="C32" s="86">
        <f>'Disclosure template'!$D$8</f>
        <v>2024</v>
      </c>
      <c r="D32" s="86" t="str">
        <f>'Disclosure template'!C18</f>
        <v>October 2023</v>
      </c>
      <c r="E32" s="86">
        <f>'Disclosure template'!A13</f>
        <v>13</v>
      </c>
      <c r="F32" s="86" t="s">
        <v>22</v>
      </c>
      <c r="G32" s="86" t="s">
        <v>22</v>
      </c>
      <c r="H32" s="86" t="s">
        <v>22</v>
      </c>
      <c r="I32" s="86" t="str">
        <f>'Disclosure template'!$F$11</f>
        <v>Direct generation customers</v>
      </c>
      <c r="J32" s="86">
        <f>'Disclosure template'!F18</f>
        <v>0</v>
      </c>
    </row>
    <row r="33" spans="1:10" x14ac:dyDescent="0.25">
      <c r="A33" s="86" t="str">
        <f>'Disclosure template'!$D$7</f>
        <v>[name]</v>
      </c>
      <c r="B33" s="86" t="str">
        <f>'Disclosure template'!$C$10</f>
        <v>Monthly report by customer type ($)</v>
      </c>
      <c r="C33" s="86">
        <f>'Disclosure template'!$D$8</f>
        <v>2024</v>
      </c>
      <c r="D33" s="86" t="str">
        <f>'Disclosure template'!C19</f>
        <v>November 2023</v>
      </c>
      <c r="E33" s="86">
        <f>'Disclosure template'!A14</f>
        <v>14</v>
      </c>
      <c r="F33" s="86" t="s">
        <v>22</v>
      </c>
      <c r="G33" s="86" t="s">
        <v>22</v>
      </c>
      <c r="H33" s="86" t="s">
        <v>22</v>
      </c>
      <c r="I33" s="86" t="str">
        <f>'Disclosure template'!$F$11</f>
        <v>Direct generation customers</v>
      </c>
      <c r="J33" s="86">
        <f>'Disclosure template'!F19</f>
        <v>0</v>
      </c>
    </row>
    <row r="34" spans="1:10" x14ac:dyDescent="0.25">
      <c r="A34" s="86" t="str">
        <f>'Disclosure template'!$D$7</f>
        <v>[name]</v>
      </c>
      <c r="B34" s="86" t="str">
        <f>'Disclosure template'!$C$10</f>
        <v>Monthly report by customer type ($)</v>
      </c>
      <c r="C34" s="86">
        <f>'Disclosure template'!$D$8</f>
        <v>2024</v>
      </c>
      <c r="D34" s="86" t="str">
        <f>'Disclosure template'!C20</f>
        <v>December2024</v>
      </c>
      <c r="E34" s="86">
        <f>'Disclosure template'!A15</f>
        <v>15</v>
      </c>
      <c r="F34" s="86" t="s">
        <v>22</v>
      </c>
      <c r="G34" s="86" t="s">
        <v>22</v>
      </c>
      <c r="H34" s="86" t="s">
        <v>22</v>
      </c>
      <c r="I34" s="86" t="str">
        <f>'Disclosure template'!$F$11</f>
        <v>Direct generation customers</v>
      </c>
      <c r="J34" s="86">
        <f>'Disclosure template'!F20</f>
        <v>0</v>
      </c>
    </row>
    <row r="35" spans="1:10" x14ac:dyDescent="0.25">
      <c r="A35" s="86" t="str">
        <f>'Disclosure template'!$D$7</f>
        <v>[name]</v>
      </c>
      <c r="B35" s="86" t="str">
        <f>'Disclosure template'!$C$10</f>
        <v>Monthly report by customer type ($)</v>
      </c>
      <c r="C35" s="86">
        <f>'Disclosure template'!$D$8</f>
        <v>2024</v>
      </c>
      <c r="D35" s="86" t="str">
        <f>'Disclosure template'!C21</f>
        <v>January 2024</v>
      </c>
      <c r="E35" s="86">
        <f>'Disclosure template'!A16</f>
        <v>16</v>
      </c>
      <c r="F35" s="86" t="s">
        <v>22</v>
      </c>
      <c r="G35" s="86" t="s">
        <v>22</v>
      </c>
      <c r="H35" s="86" t="s">
        <v>22</v>
      </c>
      <c r="I35" s="86" t="str">
        <f>'Disclosure template'!$F$11</f>
        <v>Direct generation customers</v>
      </c>
      <c r="J35" s="86">
        <f>'Disclosure template'!F21</f>
        <v>0</v>
      </c>
    </row>
    <row r="36" spans="1:10" x14ac:dyDescent="0.25">
      <c r="A36" s="86" t="str">
        <f>'Disclosure template'!$D$7</f>
        <v>[name]</v>
      </c>
      <c r="B36" s="86" t="str">
        <f>'Disclosure template'!$C$10</f>
        <v>Monthly report by customer type ($)</v>
      </c>
      <c r="C36" s="86">
        <f>'Disclosure template'!$D$8</f>
        <v>2024</v>
      </c>
      <c r="D36" s="86" t="str">
        <f>'Disclosure template'!C22</f>
        <v>February 2024</v>
      </c>
      <c r="E36" s="86">
        <f>'Disclosure template'!A17</f>
        <v>17</v>
      </c>
      <c r="F36" s="86" t="s">
        <v>22</v>
      </c>
      <c r="G36" s="86" t="s">
        <v>22</v>
      </c>
      <c r="H36" s="86" t="s">
        <v>22</v>
      </c>
      <c r="I36" s="86" t="str">
        <f>'Disclosure template'!$F$11</f>
        <v>Direct generation customers</v>
      </c>
      <c r="J36" s="86">
        <f>'Disclosure template'!F22</f>
        <v>0</v>
      </c>
    </row>
    <row r="37" spans="1:10" x14ac:dyDescent="0.25">
      <c r="A37" s="86" t="str">
        <f>'Disclosure template'!$D$7</f>
        <v>[name]</v>
      </c>
      <c r="B37" s="86" t="str">
        <f>'Disclosure template'!$C$10</f>
        <v>Monthly report by customer type ($)</v>
      </c>
      <c r="C37" s="86">
        <f>'Disclosure template'!$D$8</f>
        <v>2024</v>
      </c>
      <c r="D37" s="86" t="str">
        <f>'Disclosure template'!C23</f>
        <v>March 2024</v>
      </c>
      <c r="E37" s="86">
        <f>'Disclosure template'!A18</f>
        <v>18</v>
      </c>
      <c r="F37" s="86" t="s">
        <v>22</v>
      </c>
      <c r="G37" s="86" t="s">
        <v>22</v>
      </c>
      <c r="H37" s="86" t="s">
        <v>22</v>
      </c>
      <c r="I37" s="86" t="str">
        <f>'Disclosure template'!$F$11</f>
        <v>Direct generation customers</v>
      </c>
      <c r="J37" s="86">
        <f>'Disclosure template'!F23</f>
        <v>0</v>
      </c>
    </row>
    <row r="38" spans="1:10" x14ac:dyDescent="0.25">
      <c r="A38" s="86" t="str">
        <f>'Disclosure template'!$D$7</f>
        <v>[name]</v>
      </c>
      <c r="B38" s="86" t="str">
        <f>'Disclosure template'!$C$10</f>
        <v>Monthly report by customer type ($)</v>
      </c>
      <c r="C38" s="86">
        <f>'Disclosure template'!$D$8</f>
        <v>2024</v>
      </c>
      <c r="D38" s="86" t="str">
        <f>'Disclosure template'!C12</f>
        <v>April 2023</v>
      </c>
      <c r="E38" s="86">
        <f>'Disclosure template'!A7</f>
        <v>7</v>
      </c>
      <c r="F38" s="86" t="s">
        <v>22</v>
      </c>
      <c r="G38" s="86" t="s">
        <v>22</v>
      </c>
      <c r="H38" s="86" t="s">
        <v>22</v>
      </c>
      <c r="I38" s="86" t="str">
        <f>'Disclosure template'!$H$11</f>
        <v>Amount credited by Transpower</v>
      </c>
      <c r="J38" s="86">
        <f>'Disclosure template'!H12</f>
        <v>0</v>
      </c>
    </row>
    <row r="39" spans="1:10" x14ac:dyDescent="0.25">
      <c r="A39" s="86" t="str">
        <f>'Disclosure template'!$D$7</f>
        <v>[name]</v>
      </c>
      <c r="B39" s="86" t="str">
        <f>'Disclosure template'!$C$10</f>
        <v>Monthly report by customer type ($)</v>
      </c>
      <c r="C39" s="86">
        <f>'Disclosure template'!$D$8</f>
        <v>2024</v>
      </c>
      <c r="D39" s="86" t="str">
        <f>'Disclosure template'!C13</f>
        <v>May 2023</v>
      </c>
      <c r="E39" s="86">
        <f>'Disclosure template'!A8</f>
        <v>8</v>
      </c>
      <c r="F39" s="86" t="s">
        <v>22</v>
      </c>
      <c r="G39" s="86" t="s">
        <v>22</v>
      </c>
      <c r="H39" s="86" t="s">
        <v>22</v>
      </c>
      <c r="I39" s="86" t="str">
        <f>'Disclosure template'!$H$11</f>
        <v>Amount credited by Transpower</v>
      </c>
      <c r="J39" s="86">
        <f>'Disclosure template'!H13</f>
        <v>0</v>
      </c>
    </row>
    <row r="40" spans="1:10" x14ac:dyDescent="0.25">
      <c r="A40" s="86" t="str">
        <f>'Disclosure template'!$D$7</f>
        <v>[name]</v>
      </c>
      <c r="B40" s="86" t="str">
        <f>'Disclosure template'!$C$10</f>
        <v>Monthly report by customer type ($)</v>
      </c>
      <c r="C40" s="86">
        <f>'Disclosure template'!$D$8</f>
        <v>2024</v>
      </c>
      <c r="D40" s="86" t="str">
        <f>'Disclosure template'!C14</f>
        <v>June 2023</v>
      </c>
      <c r="E40" s="86">
        <f>'Disclosure template'!A9</f>
        <v>9</v>
      </c>
      <c r="F40" s="86" t="s">
        <v>22</v>
      </c>
      <c r="G40" s="86" t="s">
        <v>22</v>
      </c>
      <c r="H40" s="86" t="s">
        <v>22</v>
      </c>
      <c r="I40" s="86" t="str">
        <f>'Disclosure template'!$H$11</f>
        <v>Amount credited by Transpower</v>
      </c>
      <c r="J40" s="86">
        <f>'Disclosure template'!H14</f>
        <v>0</v>
      </c>
    </row>
    <row r="41" spans="1:10" x14ac:dyDescent="0.25">
      <c r="A41" s="86" t="str">
        <f>'Disclosure template'!$D$7</f>
        <v>[name]</v>
      </c>
      <c r="B41" s="86" t="str">
        <f>'Disclosure template'!$C$10</f>
        <v>Monthly report by customer type ($)</v>
      </c>
      <c r="C41" s="86">
        <f>'Disclosure template'!$D$8</f>
        <v>2024</v>
      </c>
      <c r="D41" s="86" t="str">
        <f>'Disclosure template'!C15</f>
        <v>July 2023</v>
      </c>
      <c r="E41" s="86">
        <f>'Disclosure template'!A10</f>
        <v>10</v>
      </c>
      <c r="F41" s="86" t="s">
        <v>22</v>
      </c>
      <c r="G41" s="86" t="s">
        <v>22</v>
      </c>
      <c r="H41" s="86" t="s">
        <v>22</v>
      </c>
      <c r="I41" s="86" t="str">
        <f>'Disclosure template'!$H$11</f>
        <v>Amount credited by Transpower</v>
      </c>
      <c r="J41" s="86">
        <f>'Disclosure template'!H15</f>
        <v>0</v>
      </c>
    </row>
    <row r="42" spans="1:10" x14ac:dyDescent="0.25">
      <c r="A42" s="86" t="str">
        <f>'Disclosure template'!$D$7</f>
        <v>[name]</v>
      </c>
      <c r="B42" s="86" t="str">
        <f>'Disclosure template'!$C$10</f>
        <v>Monthly report by customer type ($)</v>
      </c>
      <c r="C42" s="86">
        <f>'Disclosure template'!$D$8</f>
        <v>2024</v>
      </c>
      <c r="D42" s="86" t="str">
        <f>'Disclosure template'!C16</f>
        <v>August 2023</v>
      </c>
      <c r="E42" s="86">
        <f>'Disclosure template'!A11</f>
        <v>11</v>
      </c>
      <c r="F42" s="86" t="s">
        <v>22</v>
      </c>
      <c r="G42" s="86" t="s">
        <v>22</v>
      </c>
      <c r="H42" s="86" t="s">
        <v>22</v>
      </c>
      <c r="I42" s="86" t="str">
        <f>'Disclosure template'!$H$11</f>
        <v>Amount credited by Transpower</v>
      </c>
      <c r="J42" s="86">
        <f>'Disclosure template'!H16</f>
        <v>0</v>
      </c>
    </row>
    <row r="43" spans="1:10" x14ac:dyDescent="0.25">
      <c r="A43" s="86" t="str">
        <f>'Disclosure template'!$D$7</f>
        <v>[name]</v>
      </c>
      <c r="B43" s="86" t="str">
        <f>'Disclosure template'!$C$10</f>
        <v>Monthly report by customer type ($)</v>
      </c>
      <c r="C43" s="86">
        <f>'Disclosure template'!$D$8</f>
        <v>2024</v>
      </c>
      <c r="D43" s="86" t="str">
        <f>'Disclosure template'!C17</f>
        <v>September 2023</v>
      </c>
      <c r="E43" s="86">
        <f>'Disclosure template'!A12</f>
        <v>12</v>
      </c>
      <c r="F43" s="86" t="s">
        <v>22</v>
      </c>
      <c r="G43" s="86" t="s">
        <v>22</v>
      </c>
      <c r="H43" s="86" t="s">
        <v>22</v>
      </c>
      <c r="I43" s="86" t="str">
        <f>'Disclosure template'!$H$11</f>
        <v>Amount credited by Transpower</v>
      </c>
      <c r="J43" s="86">
        <f>'Disclosure template'!H17</f>
        <v>0</v>
      </c>
    </row>
    <row r="44" spans="1:10" x14ac:dyDescent="0.25">
      <c r="A44" s="86" t="str">
        <f>'Disclosure template'!$D$7</f>
        <v>[name]</v>
      </c>
      <c r="B44" s="86" t="str">
        <f>'Disclosure template'!$C$10</f>
        <v>Monthly report by customer type ($)</v>
      </c>
      <c r="C44" s="86">
        <f>'Disclosure template'!$D$8</f>
        <v>2024</v>
      </c>
      <c r="D44" s="86" t="str">
        <f>'Disclosure template'!C18</f>
        <v>October 2023</v>
      </c>
      <c r="E44" s="86">
        <f>'Disclosure template'!A13</f>
        <v>13</v>
      </c>
      <c r="F44" s="86" t="s">
        <v>22</v>
      </c>
      <c r="G44" s="86" t="s">
        <v>22</v>
      </c>
      <c r="H44" s="86" t="s">
        <v>22</v>
      </c>
      <c r="I44" s="86" t="str">
        <f>'Disclosure template'!$H$11</f>
        <v>Amount credited by Transpower</v>
      </c>
      <c r="J44" s="86">
        <f>'Disclosure template'!H18</f>
        <v>0</v>
      </c>
    </row>
    <row r="45" spans="1:10" x14ac:dyDescent="0.25">
      <c r="A45" s="86" t="str">
        <f>'Disclosure template'!$D$7</f>
        <v>[name]</v>
      </c>
      <c r="B45" s="86" t="str">
        <f>'Disclosure template'!$C$10</f>
        <v>Monthly report by customer type ($)</v>
      </c>
      <c r="C45" s="86">
        <f>'Disclosure template'!$D$8</f>
        <v>2024</v>
      </c>
      <c r="D45" s="86" t="str">
        <f>'Disclosure template'!C19</f>
        <v>November 2023</v>
      </c>
      <c r="E45" s="86">
        <f>'Disclosure template'!A14</f>
        <v>14</v>
      </c>
      <c r="F45" s="86" t="s">
        <v>22</v>
      </c>
      <c r="G45" s="86" t="s">
        <v>22</v>
      </c>
      <c r="H45" s="86" t="s">
        <v>22</v>
      </c>
      <c r="I45" s="86" t="str">
        <f>'Disclosure template'!$H$11</f>
        <v>Amount credited by Transpower</v>
      </c>
      <c r="J45" s="86">
        <f>'Disclosure template'!H19</f>
        <v>0</v>
      </c>
    </row>
    <row r="46" spans="1:10" x14ac:dyDescent="0.25">
      <c r="A46" s="86" t="str">
        <f>'Disclosure template'!$D$7</f>
        <v>[name]</v>
      </c>
      <c r="B46" s="86" t="str">
        <f>'Disclosure template'!$C$10</f>
        <v>Monthly report by customer type ($)</v>
      </c>
      <c r="C46" s="86">
        <f>'Disclosure template'!$D$8</f>
        <v>2024</v>
      </c>
      <c r="D46" s="86" t="str">
        <f>'Disclosure template'!C20</f>
        <v>December2024</v>
      </c>
      <c r="E46" s="86">
        <f>'Disclosure template'!A15</f>
        <v>15</v>
      </c>
      <c r="F46" s="86" t="s">
        <v>22</v>
      </c>
      <c r="G46" s="86" t="s">
        <v>22</v>
      </c>
      <c r="H46" s="86" t="s">
        <v>22</v>
      </c>
      <c r="I46" s="86" t="str">
        <f>'Disclosure template'!$H$11</f>
        <v>Amount credited by Transpower</v>
      </c>
      <c r="J46" s="86">
        <f>'Disclosure template'!H20</f>
        <v>0</v>
      </c>
    </row>
    <row r="47" spans="1:10" x14ac:dyDescent="0.25">
      <c r="A47" s="86" t="str">
        <f>'Disclosure template'!$D$7</f>
        <v>[name]</v>
      </c>
      <c r="B47" s="86" t="str">
        <f>'Disclosure template'!$C$10</f>
        <v>Monthly report by customer type ($)</v>
      </c>
      <c r="C47" s="86">
        <f>'Disclosure template'!$D$8</f>
        <v>2024</v>
      </c>
      <c r="D47" s="86" t="str">
        <f>'Disclosure template'!C21</f>
        <v>January 2024</v>
      </c>
      <c r="E47" s="86">
        <f>'Disclosure template'!A16</f>
        <v>16</v>
      </c>
      <c r="F47" s="86" t="s">
        <v>22</v>
      </c>
      <c r="G47" s="86" t="s">
        <v>22</v>
      </c>
      <c r="H47" s="86" t="s">
        <v>22</v>
      </c>
      <c r="I47" s="86" t="str">
        <f>'Disclosure template'!$H$11</f>
        <v>Amount credited by Transpower</v>
      </c>
      <c r="J47" s="86">
        <f>'Disclosure template'!H21</f>
        <v>0</v>
      </c>
    </row>
    <row r="48" spans="1:10" x14ac:dyDescent="0.25">
      <c r="A48" s="86" t="str">
        <f>'Disclosure template'!$D$7</f>
        <v>[name]</v>
      </c>
      <c r="B48" s="86" t="str">
        <f>'Disclosure template'!$C$10</f>
        <v>Monthly report by customer type ($)</v>
      </c>
      <c r="C48" s="86">
        <f>'Disclosure template'!$D$8</f>
        <v>2024</v>
      </c>
      <c r="D48" s="86" t="str">
        <f>'Disclosure template'!C22</f>
        <v>February 2024</v>
      </c>
      <c r="E48" s="86">
        <f>'Disclosure template'!A17</f>
        <v>17</v>
      </c>
      <c r="F48" s="86" t="s">
        <v>22</v>
      </c>
      <c r="G48" s="86" t="s">
        <v>22</v>
      </c>
      <c r="H48" s="86" t="s">
        <v>22</v>
      </c>
      <c r="I48" s="86" t="str">
        <f>'Disclosure template'!$H$11</f>
        <v>Amount credited by Transpower</v>
      </c>
      <c r="J48" s="86">
        <f>'Disclosure template'!H22</f>
        <v>0</v>
      </c>
    </row>
    <row r="49" spans="1:10" x14ac:dyDescent="0.25">
      <c r="A49" s="86" t="str">
        <f>'Disclosure template'!$D$7</f>
        <v>[name]</v>
      </c>
      <c r="B49" s="86" t="str">
        <f>'Disclosure template'!$C$10</f>
        <v>Monthly report by customer type ($)</v>
      </c>
      <c r="C49" s="86">
        <f>'Disclosure template'!$D$8</f>
        <v>2024</v>
      </c>
      <c r="D49" s="86" t="str">
        <f>'Disclosure template'!C23</f>
        <v>March 2024</v>
      </c>
      <c r="E49" s="86">
        <f>'Disclosure template'!A18</f>
        <v>18</v>
      </c>
      <c r="F49" s="86" t="s">
        <v>22</v>
      </c>
      <c r="G49" s="86" t="s">
        <v>22</v>
      </c>
      <c r="H49" s="86" t="s">
        <v>22</v>
      </c>
      <c r="I49" s="86" t="str">
        <f>'Disclosure template'!$H$11</f>
        <v>Amount credited by Transpower</v>
      </c>
      <c r="J49" s="86">
        <f>'Disclosure template'!H23</f>
        <v>0</v>
      </c>
    </row>
    <row r="50" spans="1:10" x14ac:dyDescent="0.25">
      <c r="A50" s="86" t="str">
        <f>'Disclosure template'!$D$7</f>
        <v>[name]</v>
      </c>
      <c r="B50" s="86" t="str">
        <f>'Disclosure template'!$C$10</f>
        <v>Monthly report by customer type ($)</v>
      </c>
      <c r="C50" s="86">
        <f>'Disclosure template'!$D$8</f>
        <v>2024</v>
      </c>
      <c r="D50" s="86" t="str">
        <f>'Disclosure template'!C12</f>
        <v>April 2023</v>
      </c>
      <c r="E50" s="86">
        <f>'Disclosure template'!A7</f>
        <v>7</v>
      </c>
      <c r="F50" s="86" t="s">
        <v>22</v>
      </c>
      <c r="G50" s="86" t="s">
        <v>22</v>
      </c>
      <c r="H50" s="86" t="s">
        <v>22</v>
      </c>
      <c r="I50" s="86" t="str">
        <f>'Disclosure template'!$I$11</f>
        <v>Amount credited by other business</v>
      </c>
      <c r="J50" s="86">
        <f>'Disclosure template'!I12</f>
        <v>0</v>
      </c>
    </row>
    <row r="51" spans="1:10" x14ac:dyDescent="0.25">
      <c r="A51" s="86" t="str">
        <f>'Disclosure template'!$D$7</f>
        <v>[name]</v>
      </c>
      <c r="B51" s="86" t="str">
        <f>'Disclosure template'!$C$10</f>
        <v>Monthly report by customer type ($)</v>
      </c>
      <c r="C51" s="86">
        <f>'Disclosure template'!$D$8</f>
        <v>2024</v>
      </c>
      <c r="D51" s="86" t="str">
        <f>'Disclosure template'!C13</f>
        <v>May 2023</v>
      </c>
      <c r="E51" s="86">
        <f>'Disclosure template'!A8</f>
        <v>8</v>
      </c>
      <c r="F51" s="86" t="s">
        <v>22</v>
      </c>
      <c r="G51" s="86" t="s">
        <v>22</v>
      </c>
      <c r="H51" s="86" t="s">
        <v>22</v>
      </c>
      <c r="I51" s="86" t="str">
        <f>'Disclosure template'!$I$11</f>
        <v>Amount credited by other business</v>
      </c>
      <c r="J51" s="86">
        <f>'Disclosure template'!I13</f>
        <v>0</v>
      </c>
    </row>
    <row r="52" spans="1:10" x14ac:dyDescent="0.25">
      <c r="A52" s="86" t="str">
        <f>'Disclosure template'!$D$7</f>
        <v>[name]</v>
      </c>
      <c r="B52" s="86" t="str">
        <f>'Disclosure template'!$C$10</f>
        <v>Monthly report by customer type ($)</v>
      </c>
      <c r="C52" s="86">
        <f>'Disclosure template'!$D$8</f>
        <v>2024</v>
      </c>
      <c r="D52" s="86" t="str">
        <f>'Disclosure template'!C14</f>
        <v>June 2023</v>
      </c>
      <c r="E52" s="86">
        <f>'Disclosure template'!A9</f>
        <v>9</v>
      </c>
      <c r="F52" s="86" t="s">
        <v>22</v>
      </c>
      <c r="G52" s="86" t="s">
        <v>22</v>
      </c>
      <c r="H52" s="86" t="s">
        <v>22</v>
      </c>
      <c r="I52" s="86" t="str">
        <f>'Disclosure template'!$I$11</f>
        <v>Amount credited by other business</v>
      </c>
      <c r="J52" s="86">
        <f>'Disclosure template'!I14</f>
        <v>0</v>
      </c>
    </row>
    <row r="53" spans="1:10" x14ac:dyDescent="0.25">
      <c r="A53" s="86" t="str">
        <f>'Disclosure template'!$D$7</f>
        <v>[name]</v>
      </c>
      <c r="B53" s="86" t="str">
        <f>'Disclosure template'!$C$10</f>
        <v>Monthly report by customer type ($)</v>
      </c>
      <c r="C53" s="86">
        <f>'Disclosure template'!$D$8</f>
        <v>2024</v>
      </c>
      <c r="D53" s="86" t="str">
        <f>'Disclosure template'!C15</f>
        <v>July 2023</v>
      </c>
      <c r="E53" s="86">
        <f>'Disclosure template'!A10</f>
        <v>10</v>
      </c>
      <c r="F53" s="86" t="s">
        <v>22</v>
      </c>
      <c r="G53" s="86" t="s">
        <v>22</v>
      </c>
      <c r="H53" s="86" t="s">
        <v>22</v>
      </c>
      <c r="I53" s="86" t="str">
        <f>'Disclosure template'!$I$11</f>
        <v>Amount credited by other business</v>
      </c>
      <c r="J53" s="86">
        <f>'Disclosure template'!I15</f>
        <v>0</v>
      </c>
    </row>
    <row r="54" spans="1:10" x14ac:dyDescent="0.25">
      <c r="A54" s="86" t="str">
        <f>'Disclosure template'!$D$7</f>
        <v>[name]</v>
      </c>
      <c r="B54" s="86" t="str">
        <f>'Disclosure template'!$C$10</f>
        <v>Monthly report by customer type ($)</v>
      </c>
      <c r="C54" s="86">
        <f>'Disclosure template'!$D$8</f>
        <v>2024</v>
      </c>
      <c r="D54" s="86" t="str">
        <f>'Disclosure template'!C16</f>
        <v>August 2023</v>
      </c>
      <c r="E54" s="86">
        <f>'Disclosure template'!A11</f>
        <v>11</v>
      </c>
      <c r="F54" s="86" t="s">
        <v>22</v>
      </c>
      <c r="G54" s="86" t="s">
        <v>22</v>
      </c>
      <c r="H54" s="86" t="s">
        <v>22</v>
      </c>
      <c r="I54" s="86" t="str">
        <f>'Disclosure template'!$I$11</f>
        <v>Amount credited by other business</v>
      </c>
      <c r="J54" s="86">
        <f>'Disclosure template'!I16</f>
        <v>0</v>
      </c>
    </row>
    <row r="55" spans="1:10" x14ac:dyDescent="0.25">
      <c r="A55" s="86" t="str">
        <f>'Disclosure template'!$D$7</f>
        <v>[name]</v>
      </c>
      <c r="B55" s="86" t="str">
        <f>'Disclosure template'!$C$10</f>
        <v>Monthly report by customer type ($)</v>
      </c>
      <c r="C55" s="86">
        <f>'Disclosure template'!$D$8</f>
        <v>2024</v>
      </c>
      <c r="D55" s="86" t="str">
        <f>'Disclosure template'!C17</f>
        <v>September 2023</v>
      </c>
      <c r="E55" s="86">
        <f>'Disclosure template'!A12</f>
        <v>12</v>
      </c>
      <c r="F55" s="86" t="s">
        <v>22</v>
      </c>
      <c r="G55" s="86" t="s">
        <v>22</v>
      </c>
      <c r="H55" s="86" t="s">
        <v>22</v>
      </c>
      <c r="I55" s="86" t="str">
        <f>'Disclosure template'!$I$11</f>
        <v>Amount credited by other business</v>
      </c>
      <c r="J55" s="86">
        <f>'Disclosure template'!I17</f>
        <v>0</v>
      </c>
    </row>
    <row r="56" spans="1:10" x14ac:dyDescent="0.25">
      <c r="A56" s="86" t="str">
        <f>'Disclosure template'!$D$7</f>
        <v>[name]</v>
      </c>
      <c r="B56" s="86" t="str">
        <f>'Disclosure template'!$C$10</f>
        <v>Monthly report by customer type ($)</v>
      </c>
      <c r="C56" s="86">
        <f>'Disclosure template'!$D$8</f>
        <v>2024</v>
      </c>
      <c r="D56" s="86" t="str">
        <f>'Disclosure template'!C18</f>
        <v>October 2023</v>
      </c>
      <c r="E56" s="86">
        <f>'Disclosure template'!A13</f>
        <v>13</v>
      </c>
      <c r="F56" s="86" t="s">
        <v>22</v>
      </c>
      <c r="G56" s="86" t="s">
        <v>22</v>
      </c>
      <c r="H56" s="86" t="s">
        <v>22</v>
      </c>
      <c r="I56" s="86" t="str">
        <f>'Disclosure template'!$I$11</f>
        <v>Amount credited by other business</v>
      </c>
      <c r="J56" s="86">
        <f>'Disclosure template'!I18</f>
        <v>0</v>
      </c>
    </row>
    <row r="57" spans="1:10" x14ac:dyDescent="0.25">
      <c r="A57" s="86" t="str">
        <f>'Disclosure template'!$D$7</f>
        <v>[name]</v>
      </c>
      <c r="B57" s="86" t="str">
        <f>'Disclosure template'!$C$10</f>
        <v>Monthly report by customer type ($)</v>
      </c>
      <c r="C57" s="86">
        <f>'Disclosure template'!$D$8</f>
        <v>2024</v>
      </c>
      <c r="D57" s="86" t="str">
        <f>'Disclosure template'!C19</f>
        <v>November 2023</v>
      </c>
      <c r="E57" s="86">
        <f>'Disclosure template'!A14</f>
        <v>14</v>
      </c>
      <c r="F57" s="86" t="s">
        <v>22</v>
      </c>
      <c r="G57" s="86" t="s">
        <v>22</v>
      </c>
      <c r="H57" s="86" t="s">
        <v>22</v>
      </c>
      <c r="I57" s="86" t="str">
        <f>'Disclosure template'!$I$11</f>
        <v>Amount credited by other business</v>
      </c>
      <c r="J57" s="86">
        <f>'Disclosure template'!I19</f>
        <v>0</v>
      </c>
    </row>
    <row r="58" spans="1:10" x14ac:dyDescent="0.25">
      <c r="A58" s="86" t="str">
        <f>'Disclosure template'!$D$7</f>
        <v>[name]</v>
      </c>
      <c r="B58" s="86" t="str">
        <f>'Disclosure template'!$C$10</f>
        <v>Monthly report by customer type ($)</v>
      </c>
      <c r="C58" s="86">
        <f>'Disclosure template'!$D$8</f>
        <v>2024</v>
      </c>
      <c r="D58" s="86" t="str">
        <f>'Disclosure template'!C20</f>
        <v>December2024</v>
      </c>
      <c r="E58" s="86">
        <f>'Disclosure template'!A15</f>
        <v>15</v>
      </c>
      <c r="F58" s="86" t="s">
        <v>22</v>
      </c>
      <c r="G58" s="86" t="s">
        <v>22</v>
      </c>
      <c r="H58" s="86" t="s">
        <v>22</v>
      </c>
      <c r="I58" s="86" t="str">
        <f>'Disclosure template'!$I$11</f>
        <v>Amount credited by other business</v>
      </c>
      <c r="J58" s="86">
        <f>'Disclosure template'!I20</f>
        <v>0</v>
      </c>
    </row>
    <row r="59" spans="1:10" x14ac:dyDescent="0.25">
      <c r="A59" s="86" t="str">
        <f>'Disclosure template'!$D$7</f>
        <v>[name]</v>
      </c>
      <c r="B59" s="86" t="str">
        <f>'Disclosure template'!$C$10</f>
        <v>Monthly report by customer type ($)</v>
      </c>
      <c r="C59" s="86">
        <f>'Disclosure template'!$D$8</f>
        <v>2024</v>
      </c>
      <c r="D59" s="86" t="str">
        <f>'Disclosure template'!C21</f>
        <v>January 2024</v>
      </c>
      <c r="E59" s="86">
        <f>'Disclosure template'!A16</f>
        <v>16</v>
      </c>
      <c r="F59" s="86" t="s">
        <v>22</v>
      </c>
      <c r="G59" s="86" t="s">
        <v>22</v>
      </c>
      <c r="H59" s="86" t="s">
        <v>22</v>
      </c>
      <c r="I59" s="86" t="str">
        <f>'Disclosure template'!$I$11</f>
        <v>Amount credited by other business</v>
      </c>
      <c r="J59" s="86">
        <f>'Disclosure template'!I21</f>
        <v>0</v>
      </c>
    </row>
    <row r="60" spans="1:10" x14ac:dyDescent="0.25">
      <c r="A60" s="86" t="str">
        <f>'Disclosure template'!$D$7</f>
        <v>[name]</v>
      </c>
      <c r="B60" s="86" t="str">
        <f>'Disclosure template'!$C$10</f>
        <v>Monthly report by customer type ($)</v>
      </c>
      <c r="C60" s="86">
        <f>'Disclosure template'!$D$8</f>
        <v>2024</v>
      </c>
      <c r="D60" s="86" t="str">
        <f>'Disclosure template'!C22</f>
        <v>February 2024</v>
      </c>
      <c r="E60" s="86">
        <f>'Disclosure template'!A17</f>
        <v>17</v>
      </c>
      <c r="F60" s="86" t="s">
        <v>22</v>
      </c>
      <c r="G60" s="86" t="s">
        <v>22</v>
      </c>
      <c r="H60" s="86" t="s">
        <v>22</v>
      </c>
      <c r="I60" s="86" t="str">
        <f>'Disclosure template'!$I$11</f>
        <v>Amount credited by other business</v>
      </c>
      <c r="J60" s="86">
        <f>'Disclosure template'!I22</f>
        <v>0</v>
      </c>
    </row>
    <row r="61" spans="1:10" x14ac:dyDescent="0.25">
      <c r="A61" s="86" t="str">
        <f>'Disclosure template'!$D$7</f>
        <v>[name]</v>
      </c>
      <c r="B61" s="86" t="str">
        <f>'Disclosure template'!$C$10</f>
        <v>Monthly report by customer type ($)</v>
      </c>
      <c r="C61" s="86">
        <f>'Disclosure template'!$D$8</f>
        <v>2024</v>
      </c>
      <c r="D61" s="86" t="str">
        <f>'Disclosure template'!C23</f>
        <v>March 2024</v>
      </c>
      <c r="E61" s="86">
        <f>'Disclosure template'!A18</f>
        <v>18</v>
      </c>
      <c r="F61" s="86" t="s">
        <v>22</v>
      </c>
      <c r="G61" s="86" t="s">
        <v>22</v>
      </c>
      <c r="H61" s="86" t="s">
        <v>22</v>
      </c>
      <c r="I61" s="86" t="str">
        <f>'Disclosure template'!$I$11</f>
        <v>Amount credited by other business</v>
      </c>
      <c r="J61" s="86">
        <f>'Disclosure template'!I23</f>
        <v>0</v>
      </c>
    </row>
    <row r="62" spans="1:10" x14ac:dyDescent="0.25">
      <c r="A62" s="86" t="str">
        <f>'Disclosure template'!$D$7</f>
        <v>[name]</v>
      </c>
      <c r="B62" s="86" t="str">
        <f>'Disclosure template'!$C$29</f>
        <v xml:space="preserve">Annual report  by connection location </v>
      </c>
      <c r="C62" s="86">
        <f>'Disclosure template'!$D$8</f>
        <v>2024</v>
      </c>
      <c r="D62" s="86" t="s">
        <v>22</v>
      </c>
      <c r="E62" s="86">
        <f>'Disclosure template'!A31</f>
        <v>31</v>
      </c>
      <c r="F62" s="86" t="str">
        <f>'Disclosure template'!C31</f>
        <v>[insert network name]</v>
      </c>
      <c r="G62" s="86" t="str">
        <f>'Disclosure template'!D31</f>
        <v>[Insert connection location code consistent with the Registry]</v>
      </c>
      <c r="H62" s="86" t="str">
        <f>'Disclosure template'!E31</f>
        <v>[Insert name of location as commonly known]</v>
      </c>
      <c r="I62" s="86" t="str">
        <f>'Disclosure template'!F31</f>
        <v>Retailers</v>
      </c>
      <c r="J62" s="86">
        <f>'Disclosure template'!G31</f>
        <v>0</v>
      </c>
    </row>
    <row r="63" spans="1:10" x14ac:dyDescent="0.25">
      <c r="A63" s="86" t="str">
        <f>'Disclosure template'!$D$7</f>
        <v>[name]</v>
      </c>
      <c r="B63" s="86" t="str">
        <f>'Disclosure template'!$C$29</f>
        <v xml:space="preserve">Annual report  by connection location </v>
      </c>
      <c r="C63" s="86">
        <f>'Disclosure template'!$D$8</f>
        <v>2024</v>
      </c>
      <c r="D63" s="86" t="s">
        <v>22</v>
      </c>
      <c r="E63" s="86">
        <f>'Disclosure template'!A32</f>
        <v>32</v>
      </c>
      <c r="F63" s="86" t="str">
        <f>'Disclosure template'!C32</f>
        <v>[insert network name]</v>
      </c>
      <c r="G63" s="86" t="str">
        <f>'Disclosure template'!D32</f>
        <v>[Insert connection location code consistent with the Registry]</v>
      </c>
      <c r="H63" s="86" t="str">
        <f>'Disclosure template'!E32</f>
        <v>[Insert name of location as commonly known]</v>
      </c>
      <c r="I63" s="86" t="str">
        <f>'Disclosure template'!F32</f>
        <v>Direct load customers</v>
      </c>
      <c r="J63" s="86">
        <f>'Disclosure template'!G32</f>
        <v>0</v>
      </c>
    </row>
    <row r="64" spans="1:10" x14ac:dyDescent="0.25">
      <c r="A64" s="86" t="str">
        <f>'Disclosure template'!$D$7</f>
        <v>[name]</v>
      </c>
      <c r="B64" s="86" t="str">
        <f>'Disclosure template'!$C$29</f>
        <v xml:space="preserve">Annual report  by connection location </v>
      </c>
      <c r="C64" s="86">
        <f>'Disclosure template'!$D$8</f>
        <v>2024</v>
      </c>
      <c r="D64" s="86" t="s">
        <v>22</v>
      </c>
      <c r="E64" s="86">
        <f>'Disclosure template'!A33</f>
        <v>33</v>
      </c>
      <c r="F64" s="86" t="str">
        <f>'Disclosure template'!C33</f>
        <v>[insert network name]</v>
      </c>
      <c r="G64" s="86" t="str">
        <f>'Disclosure template'!D33</f>
        <v>[Insert connection location code consistent with the Registry]</v>
      </c>
      <c r="H64" s="86" t="str">
        <f>'Disclosure template'!E33</f>
        <v>[Insert name of location as commonly known]</v>
      </c>
      <c r="I64" s="86" t="str">
        <f>'Disclosure template'!F33</f>
        <v xml:space="preserve">Direct generation customers </v>
      </c>
      <c r="J64" s="86">
        <f>'Disclosure template'!G33</f>
        <v>0</v>
      </c>
    </row>
    <row r="65" spans="1:10" x14ac:dyDescent="0.25">
      <c r="A65" s="86" t="str">
        <f>'Disclosure template'!$D$7</f>
        <v>[name]</v>
      </c>
      <c r="B65" s="86" t="str">
        <f>'Disclosure template'!$C$29</f>
        <v xml:space="preserve">Annual report  by connection location </v>
      </c>
      <c r="C65" s="86">
        <f>'Disclosure template'!$D$8</f>
        <v>2024</v>
      </c>
      <c r="D65" s="86" t="s">
        <v>22</v>
      </c>
      <c r="E65" s="86">
        <f>'Disclosure template'!A34</f>
        <v>34</v>
      </c>
      <c r="F65" s="86">
        <f>'Disclosure template'!C34</f>
        <v>0</v>
      </c>
      <c r="G65" s="86">
        <f>'Disclosure template'!D34</f>
        <v>0</v>
      </c>
      <c r="H65" s="86">
        <f>'Disclosure template'!E34</f>
        <v>0</v>
      </c>
      <c r="I65" s="86" t="str">
        <f>'Disclosure template'!F34</f>
        <v>Retailers</v>
      </c>
      <c r="J65" s="86">
        <f>'Disclosure template'!G34</f>
        <v>0</v>
      </c>
    </row>
    <row r="66" spans="1:10" x14ac:dyDescent="0.25">
      <c r="A66" s="86" t="str">
        <f>'Disclosure template'!$D$7</f>
        <v>[name]</v>
      </c>
      <c r="B66" s="86" t="str">
        <f>'Disclosure template'!$C$29</f>
        <v xml:space="preserve">Annual report  by connection location </v>
      </c>
      <c r="C66" s="86">
        <f>'Disclosure template'!$D$8</f>
        <v>2024</v>
      </c>
      <c r="D66" s="86" t="s">
        <v>22</v>
      </c>
      <c r="E66" s="86">
        <f>'Disclosure template'!A35</f>
        <v>35</v>
      </c>
      <c r="F66" s="86">
        <f>'Disclosure template'!C35</f>
        <v>0</v>
      </c>
      <c r="G66" s="86">
        <f>'Disclosure template'!D35</f>
        <v>0</v>
      </c>
      <c r="H66" s="86">
        <f>'Disclosure template'!E35</f>
        <v>0</v>
      </c>
      <c r="I66" s="86" t="str">
        <f>'Disclosure template'!F35</f>
        <v>Direct load customers</v>
      </c>
      <c r="J66" s="86">
        <f>'Disclosure template'!G35</f>
        <v>0</v>
      </c>
    </row>
    <row r="67" spans="1:10" x14ac:dyDescent="0.25">
      <c r="A67" s="86" t="str">
        <f>'Disclosure template'!$D$7</f>
        <v>[name]</v>
      </c>
      <c r="B67" s="86" t="str">
        <f>'Disclosure template'!$C$29</f>
        <v xml:space="preserve">Annual report  by connection location </v>
      </c>
      <c r="C67" s="86">
        <f>'Disclosure template'!$D$8</f>
        <v>2024</v>
      </c>
      <c r="D67" s="86" t="s">
        <v>22</v>
      </c>
      <c r="E67" s="86">
        <f>'Disclosure template'!A36</f>
        <v>36</v>
      </c>
      <c r="F67" s="86">
        <f>'Disclosure template'!C36</f>
        <v>0</v>
      </c>
      <c r="G67" s="86">
        <f>'Disclosure template'!D36</f>
        <v>0</v>
      </c>
      <c r="H67" s="86">
        <f>'Disclosure template'!E36</f>
        <v>0</v>
      </c>
      <c r="I67" s="86" t="str">
        <f>'Disclosure template'!F36</f>
        <v xml:space="preserve">Direct generation customers </v>
      </c>
      <c r="J67" s="86">
        <f>'Disclosure template'!G36</f>
        <v>0</v>
      </c>
    </row>
    <row r="68" spans="1:10" x14ac:dyDescent="0.25">
      <c r="A68" s="86" t="str">
        <f>'Disclosure template'!$D$7</f>
        <v>[name]</v>
      </c>
      <c r="B68" s="86" t="str">
        <f>'Disclosure template'!$C$29</f>
        <v xml:space="preserve">Annual report  by connection location </v>
      </c>
      <c r="C68" s="86">
        <f>'Disclosure template'!$D$8</f>
        <v>2024</v>
      </c>
      <c r="D68" s="86" t="s">
        <v>22</v>
      </c>
      <c r="E68" s="86">
        <f>'Disclosure template'!A37</f>
        <v>37</v>
      </c>
      <c r="F68" s="86">
        <f>'Disclosure template'!C37</f>
        <v>0</v>
      </c>
      <c r="G68" s="86">
        <f>'Disclosure template'!D37</f>
        <v>0</v>
      </c>
      <c r="H68" s="86">
        <f>'Disclosure template'!E37</f>
        <v>0</v>
      </c>
      <c r="I68" s="86" t="str">
        <f>'Disclosure template'!F37</f>
        <v>Retailers</v>
      </c>
      <c r="J68" s="86">
        <f>'Disclosure template'!G37</f>
        <v>0</v>
      </c>
    </row>
    <row r="69" spans="1:10" x14ac:dyDescent="0.25">
      <c r="A69" s="86" t="str">
        <f>'Disclosure template'!$D$7</f>
        <v>[name]</v>
      </c>
      <c r="B69" s="86" t="str">
        <f>'Disclosure template'!$C$29</f>
        <v xml:space="preserve">Annual report  by connection location </v>
      </c>
      <c r="C69" s="86">
        <f>'Disclosure template'!$D$8</f>
        <v>2024</v>
      </c>
      <c r="D69" s="86" t="s">
        <v>22</v>
      </c>
      <c r="E69" s="86">
        <f>'Disclosure template'!A38</f>
        <v>38</v>
      </c>
      <c r="F69" s="86">
        <f>'Disclosure template'!C38</f>
        <v>0</v>
      </c>
      <c r="G69" s="86">
        <f>'Disclosure template'!D38</f>
        <v>0</v>
      </c>
      <c r="H69" s="86">
        <f>'Disclosure template'!E38</f>
        <v>0</v>
      </c>
      <c r="I69" s="86" t="str">
        <f>'Disclosure template'!F38</f>
        <v>Direct load customers</v>
      </c>
      <c r="J69" s="86">
        <f>'Disclosure template'!G38</f>
        <v>0</v>
      </c>
    </row>
    <row r="70" spans="1:10" x14ac:dyDescent="0.25">
      <c r="A70" s="86" t="str">
        <f>'Disclosure template'!$D$7</f>
        <v>[name]</v>
      </c>
      <c r="B70" s="86" t="str">
        <f>'Disclosure template'!$C$29</f>
        <v xml:space="preserve">Annual report  by connection location </v>
      </c>
      <c r="C70" s="86">
        <f>'Disclosure template'!$D$8</f>
        <v>2024</v>
      </c>
      <c r="D70" s="86" t="s">
        <v>22</v>
      </c>
      <c r="E70" s="86">
        <f>'Disclosure template'!A39</f>
        <v>39</v>
      </c>
      <c r="F70" s="86">
        <f>'Disclosure template'!C39</f>
        <v>0</v>
      </c>
      <c r="G70" s="86">
        <f>'Disclosure template'!D39</f>
        <v>0</v>
      </c>
      <c r="H70" s="86">
        <f>'Disclosure template'!E39</f>
        <v>0</v>
      </c>
      <c r="I70" s="86" t="str">
        <f>'Disclosure template'!F39</f>
        <v xml:space="preserve">Direct generation customers </v>
      </c>
      <c r="J70" s="86">
        <f>'Disclosure template'!G39</f>
        <v>0</v>
      </c>
    </row>
    <row r="71" spans="1:10" x14ac:dyDescent="0.25">
      <c r="A71" s="86" t="str">
        <f>'Disclosure template'!$D$7</f>
        <v>[name]</v>
      </c>
      <c r="B71" s="86" t="str">
        <f>'Disclosure template'!$C$29</f>
        <v xml:space="preserve">Annual report  by connection location </v>
      </c>
      <c r="C71" s="86">
        <f>'Disclosure template'!$D$8</f>
        <v>2024</v>
      </c>
      <c r="D71" s="86" t="s">
        <v>22</v>
      </c>
      <c r="E71" s="86">
        <f>'Disclosure template'!A40</f>
        <v>40</v>
      </c>
      <c r="F71" s="86">
        <f>'Disclosure template'!C40</f>
        <v>0</v>
      </c>
      <c r="G71" s="86">
        <f>'Disclosure template'!D40</f>
        <v>0</v>
      </c>
      <c r="H71" s="86">
        <f>'Disclosure template'!E40</f>
        <v>0</v>
      </c>
      <c r="I71" s="86" t="str">
        <f>'Disclosure template'!F40</f>
        <v>Retailers</v>
      </c>
      <c r="J71" s="86">
        <f>'Disclosure template'!G40</f>
        <v>0</v>
      </c>
    </row>
    <row r="72" spans="1:10" x14ac:dyDescent="0.25">
      <c r="A72" s="86" t="str">
        <f>'Disclosure template'!$D$7</f>
        <v>[name]</v>
      </c>
      <c r="B72" s="86" t="str">
        <f>'Disclosure template'!$C$29</f>
        <v xml:space="preserve">Annual report  by connection location </v>
      </c>
      <c r="C72" s="86">
        <f>'Disclosure template'!$D$8</f>
        <v>2024</v>
      </c>
      <c r="D72" s="86" t="s">
        <v>22</v>
      </c>
      <c r="E72" s="86">
        <f>'Disclosure template'!A41</f>
        <v>41</v>
      </c>
      <c r="F72" s="86">
        <f>'Disclosure template'!C41</f>
        <v>0</v>
      </c>
      <c r="G72" s="86">
        <f>'Disclosure template'!D41</f>
        <v>0</v>
      </c>
      <c r="H72" s="86">
        <f>'Disclosure template'!E41</f>
        <v>0</v>
      </c>
      <c r="I72" s="86" t="str">
        <f>'Disclosure template'!F41</f>
        <v>Direct load customers</v>
      </c>
      <c r="J72" s="86">
        <f>'Disclosure template'!G41</f>
        <v>0</v>
      </c>
    </row>
    <row r="73" spans="1:10" x14ac:dyDescent="0.25">
      <c r="A73" s="86" t="str">
        <f>'Disclosure template'!$D$7</f>
        <v>[name]</v>
      </c>
      <c r="B73" s="86" t="str">
        <f>'Disclosure template'!$C$29</f>
        <v xml:space="preserve">Annual report  by connection location </v>
      </c>
      <c r="C73" s="86">
        <f>'Disclosure template'!$D$8</f>
        <v>2024</v>
      </c>
      <c r="D73" s="86" t="s">
        <v>22</v>
      </c>
      <c r="E73" s="86">
        <f>'Disclosure template'!A42</f>
        <v>42</v>
      </c>
      <c r="F73" s="86">
        <f>'Disclosure template'!C42</f>
        <v>0</v>
      </c>
      <c r="G73" s="86">
        <f>'Disclosure template'!D42</f>
        <v>0</v>
      </c>
      <c r="H73" s="86">
        <f>'Disclosure template'!E42</f>
        <v>0</v>
      </c>
      <c r="I73" s="86" t="str">
        <f>'Disclosure template'!F42</f>
        <v xml:space="preserve">Direct generation customers </v>
      </c>
      <c r="J73" s="86">
        <f>'Disclosure template'!G42</f>
        <v>0</v>
      </c>
    </row>
    <row r="74" spans="1:10" x14ac:dyDescent="0.25">
      <c r="A74" s="86" t="str">
        <f>'Disclosure template'!$D$7</f>
        <v>[name]</v>
      </c>
      <c r="B74" s="86" t="str">
        <f>'Disclosure template'!$C$29</f>
        <v xml:space="preserve">Annual report  by connection location </v>
      </c>
      <c r="C74" s="86">
        <f>'Disclosure template'!$D$8</f>
        <v>2024</v>
      </c>
      <c r="D74" s="86" t="s">
        <v>22</v>
      </c>
      <c r="E74" s="86">
        <f>'Disclosure template'!A43</f>
        <v>43</v>
      </c>
      <c r="F74" s="86">
        <f>'Disclosure template'!C43</f>
        <v>0</v>
      </c>
      <c r="G74" s="86">
        <f>'Disclosure template'!D43</f>
        <v>0</v>
      </c>
      <c r="H74" s="86">
        <f>'Disclosure template'!E43</f>
        <v>0</v>
      </c>
      <c r="I74" s="86" t="str">
        <f>'Disclosure template'!F43</f>
        <v>Retailers</v>
      </c>
      <c r="J74" s="86">
        <f>'Disclosure template'!G43</f>
        <v>0</v>
      </c>
    </row>
    <row r="75" spans="1:10" x14ac:dyDescent="0.25">
      <c r="A75" s="86" t="str">
        <f>'Disclosure template'!$D$7</f>
        <v>[name]</v>
      </c>
      <c r="B75" s="86" t="str">
        <f>'Disclosure template'!$C$29</f>
        <v xml:space="preserve">Annual report  by connection location </v>
      </c>
      <c r="C75" s="86">
        <f>'Disclosure template'!$D$8</f>
        <v>2024</v>
      </c>
      <c r="D75" s="86" t="s">
        <v>22</v>
      </c>
      <c r="E75" s="86">
        <f>'Disclosure template'!A44</f>
        <v>44</v>
      </c>
      <c r="F75" s="86">
        <f>'Disclosure template'!C44</f>
        <v>0</v>
      </c>
      <c r="G75" s="86">
        <f>'Disclosure template'!D44</f>
        <v>0</v>
      </c>
      <c r="H75" s="86">
        <f>'Disclosure template'!E44</f>
        <v>0</v>
      </c>
      <c r="I75" s="86" t="str">
        <f>'Disclosure template'!F44</f>
        <v>Direct load customers</v>
      </c>
      <c r="J75" s="86">
        <f>'Disclosure template'!G44</f>
        <v>0</v>
      </c>
    </row>
    <row r="76" spans="1:10" x14ac:dyDescent="0.25">
      <c r="A76" s="86" t="str">
        <f>'Disclosure template'!$D$7</f>
        <v>[name]</v>
      </c>
      <c r="B76" s="86" t="str">
        <f>'Disclosure template'!$C$29</f>
        <v xml:space="preserve">Annual report  by connection location </v>
      </c>
      <c r="C76" s="86">
        <f>'Disclosure template'!$D$8</f>
        <v>2024</v>
      </c>
      <c r="D76" s="86" t="s">
        <v>22</v>
      </c>
      <c r="E76" s="86">
        <f>'Disclosure template'!A45</f>
        <v>45</v>
      </c>
      <c r="F76" s="86">
        <f>'Disclosure template'!C45</f>
        <v>0</v>
      </c>
      <c r="G76" s="86">
        <f>'Disclosure template'!D45</f>
        <v>0</v>
      </c>
      <c r="H76" s="86">
        <f>'Disclosure template'!E45</f>
        <v>0</v>
      </c>
      <c r="I76" s="86" t="str">
        <f>'Disclosure template'!F45</f>
        <v xml:space="preserve">Direct generation customers </v>
      </c>
      <c r="J76" s="86">
        <f>'Disclosure template'!G45</f>
        <v>0</v>
      </c>
    </row>
    <row r="77" spans="1:10" x14ac:dyDescent="0.25">
      <c r="A77" s="86" t="str">
        <f>'Disclosure template'!$D$7</f>
        <v>[name]</v>
      </c>
      <c r="B77" s="86" t="str">
        <f>'Disclosure template'!$C$29</f>
        <v xml:space="preserve">Annual report  by connection location </v>
      </c>
      <c r="C77" s="86">
        <f>'Disclosure template'!$D$8</f>
        <v>2024</v>
      </c>
      <c r="D77" s="86" t="s">
        <v>22</v>
      </c>
      <c r="E77" s="86">
        <f>'Disclosure template'!A46</f>
        <v>46</v>
      </c>
      <c r="F77" s="86" t="str">
        <f>'Disclosure template'!C46</f>
        <v>[add rows for a additional connection locations as required; to do this  select 'unprotect sheet' in the Review tab]</v>
      </c>
      <c r="G77" s="86">
        <f>'Disclosure template'!D46</f>
        <v>0</v>
      </c>
      <c r="H77" s="86">
        <f>'Disclosure template'!E46</f>
        <v>0</v>
      </c>
      <c r="I77" s="86" t="str">
        <f>'Disclosure template'!F46</f>
        <v>Retailers</v>
      </c>
      <c r="J77" s="86">
        <f>'Disclosure template'!G46</f>
        <v>0</v>
      </c>
    </row>
    <row r="78" spans="1:10" x14ac:dyDescent="0.25">
      <c r="A78" s="86" t="str">
        <f>'Disclosure template'!$D$7</f>
        <v>[name]</v>
      </c>
      <c r="B78" s="86" t="str">
        <f>'Disclosure template'!$C$29</f>
        <v xml:space="preserve">Annual report  by connection location </v>
      </c>
      <c r="C78" s="86">
        <f>'Disclosure template'!$D$8</f>
        <v>2024</v>
      </c>
      <c r="D78" s="86" t="s">
        <v>22</v>
      </c>
      <c r="E78" s="86">
        <f>'Disclosure template'!A47</f>
        <v>47</v>
      </c>
      <c r="F78" s="86">
        <f>'Disclosure template'!C47</f>
        <v>0</v>
      </c>
      <c r="G78" s="86">
        <f>'Disclosure template'!D47</f>
        <v>0</v>
      </c>
      <c r="H78" s="86">
        <f>'Disclosure template'!E47</f>
        <v>0</v>
      </c>
      <c r="I78" s="86" t="str">
        <f>'Disclosure template'!F47</f>
        <v>Direct load customers</v>
      </c>
      <c r="J78" s="86">
        <f>'Disclosure template'!G47</f>
        <v>0</v>
      </c>
    </row>
    <row r="79" spans="1:10" x14ac:dyDescent="0.25">
      <c r="A79" s="86" t="str">
        <f>'Disclosure template'!$D$7</f>
        <v>[name]</v>
      </c>
      <c r="B79" s="86" t="str">
        <f>'Disclosure template'!$C$29</f>
        <v xml:space="preserve">Annual report  by connection location </v>
      </c>
      <c r="C79" s="86">
        <f>'Disclosure template'!$D$8</f>
        <v>2024</v>
      </c>
      <c r="D79" s="86" t="s">
        <v>22</v>
      </c>
      <c r="E79" s="86">
        <f>'Disclosure template'!A48</f>
        <v>48</v>
      </c>
      <c r="F79" s="86">
        <f>'Disclosure template'!C48</f>
        <v>0</v>
      </c>
      <c r="G79" s="86">
        <f>'Disclosure template'!D48</f>
        <v>0</v>
      </c>
      <c r="H79" s="86">
        <f>'Disclosure template'!E48</f>
        <v>0</v>
      </c>
      <c r="I79" s="86" t="str">
        <f>'Disclosure template'!F48</f>
        <v xml:space="preserve">Direct generation customers </v>
      </c>
      <c r="J79" s="86">
        <f>'Disclosure template'!G48</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37B91484781D4699EBB76BFFAB7BA4" ma:contentTypeVersion="10" ma:contentTypeDescription="Create a new document." ma:contentTypeScope="" ma:versionID="a9b5befc70b8cfaa51b24116d8075a3d">
  <xsd:schema xmlns:xsd="http://www.w3.org/2001/XMLSchema" xmlns:xs="http://www.w3.org/2001/XMLSchema" xmlns:p="http://schemas.microsoft.com/office/2006/metadata/properties" xmlns:ns2="840babac-d7c1-43c2-8440-9b4a00dc152f" xmlns:ns3="716f5bfe-9fc3-43ee-97d0-b90e3dd0cbcf" targetNamespace="http://schemas.microsoft.com/office/2006/metadata/properties" ma:root="true" ma:fieldsID="b89dd9c6e4a007fbd6969e24e92e3818" ns2:_="" ns3:_="">
    <xsd:import namespace="840babac-d7c1-43c2-8440-9b4a00dc152f"/>
    <xsd:import namespace="716f5bfe-9fc3-43ee-97d0-b90e3dd0cbc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babac-d7c1-43c2-8440-9b4a00dc15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6f5bfe-9fc3-43ee-97d0-b90e3dd0cb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E85241-E5A9-4A24-91B4-5035940A6929}">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elements/1.1/"/>
    <ds:schemaRef ds:uri="http://purl.org/dc/dcmitype/"/>
    <ds:schemaRef ds:uri="840babac-d7c1-43c2-8440-9b4a00dc152f"/>
    <ds:schemaRef ds:uri="http://schemas.microsoft.com/office/infopath/2007/PartnerControls"/>
    <ds:schemaRef ds:uri="716f5bfe-9fc3-43ee-97d0-b90e3dd0cbcf"/>
    <ds:schemaRef ds:uri="http://www.w3.org/XML/1998/namespace"/>
  </ds:schemaRefs>
</ds:datastoreItem>
</file>

<file path=customXml/itemProps2.xml><?xml version="1.0" encoding="utf-8"?>
<ds:datastoreItem xmlns:ds="http://schemas.openxmlformats.org/officeDocument/2006/customXml" ds:itemID="{F73A2FF8-A49B-4475-B233-14053AEF552E}">
  <ds:schemaRefs>
    <ds:schemaRef ds:uri="http://schemas.microsoft.com/sharepoint/v3/contenttype/forms"/>
  </ds:schemaRefs>
</ds:datastoreItem>
</file>

<file path=customXml/itemProps3.xml><?xml version="1.0" encoding="utf-8"?>
<ds:datastoreItem xmlns:ds="http://schemas.openxmlformats.org/officeDocument/2006/customXml" ds:itemID="{74ABBCAC-092F-4D6E-ABBE-DDB79FB2B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babac-d7c1-43c2-8440-9b4a00dc152f"/>
    <ds:schemaRef ds:uri="716f5bfe-9fc3-43ee-97d0-b90e3dd0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sheet</vt:lpstr>
      <vt:lpstr>Overview</vt:lpstr>
      <vt:lpstr>Disclosure template</vt:lpstr>
      <vt:lpstr>For disclosure to Authority</vt:lpstr>
      <vt:lpstr>'Disclosure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Nikki Murphy</dc:creator>
  <cp:keywords/>
  <dc:description/>
  <cp:lastModifiedBy>Sam Hales</cp:lastModifiedBy>
  <cp:revision/>
  <cp:lastPrinted>2024-08-23T06:19:55Z</cp:lastPrinted>
  <dcterms:created xsi:type="dcterms:W3CDTF">2024-05-15T22:11:53Z</dcterms:created>
  <dcterms:modified xsi:type="dcterms:W3CDTF">2024-08-26T04:54:48Z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9a19d4-3005-49f1-9d8c-8924f528f29b_Enabled">
    <vt:lpwstr>true</vt:lpwstr>
  </property>
  <property fmtid="{D5CDD505-2E9C-101B-9397-08002B2CF9AE}" pid="3" name="MSIP_Label_729a19d4-3005-49f1-9d8c-8924f528f29b_SetDate">
    <vt:lpwstr>2024-05-15T22:20:48Z</vt:lpwstr>
  </property>
  <property fmtid="{D5CDD505-2E9C-101B-9397-08002B2CF9AE}" pid="4" name="MSIP_Label_729a19d4-3005-49f1-9d8c-8924f528f29b_Method">
    <vt:lpwstr>Standard</vt:lpwstr>
  </property>
  <property fmtid="{D5CDD505-2E9C-101B-9397-08002B2CF9AE}" pid="5" name="MSIP_Label_729a19d4-3005-49f1-9d8c-8924f528f29b_Name">
    <vt:lpwstr>Organisation</vt:lpwstr>
  </property>
  <property fmtid="{D5CDD505-2E9C-101B-9397-08002B2CF9AE}" pid="6" name="MSIP_Label_729a19d4-3005-49f1-9d8c-8924f528f29b_SiteId">
    <vt:lpwstr>01ce6efc-7935-414f-b831-2b1d356f92e4</vt:lpwstr>
  </property>
  <property fmtid="{D5CDD505-2E9C-101B-9397-08002B2CF9AE}" pid="7" name="MSIP_Label_729a19d4-3005-49f1-9d8c-8924f528f29b_ActionId">
    <vt:lpwstr>7d630bab-8542-4a7f-bc7d-09da029dd6cd</vt:lpwstr>
  </property>
  <property fmtid="{D5CDD505-2E9C-101B-9397-08002B2CF9AE}" pid="8" name="MSIP_Label_729a19d4-3005-49f1-9d8c-8924f528f29b_ContentBits">
    <vt:lpwstr>2</vt:lpwstr>
  </property>
  <property fmtid="{D5CDD505-2E9C-101B-9397-08002B2CF9AE}" pid="9" name="ContentTypeId">
    <vt:lpwstr>0x0101001137B91484781D4699EBB76BFFAB7BA4</vt:lpwstr>
  </property>
</Properties>
</file>